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2" windowWidth="15480" windowHeight="8760"/>
  </bookViews>
  <sheets>
    <sheet name="Arkusz_1" sheetId="2" r:id="rId1"/>
  </sheets>
  <definedNames>
    <definedName name="_xlnm._FilterDatabase" localSheetId="0" hidden="1">Arkusz_1!#REF!</definedName>
    <definedName name="_xlnm.Print_Area" localSheetId="0">Arkusz_1!$A$54:$AG$86</definedName>
  </definedNames>
  <calcPr calcId="145621"/>
</workbook>
</file>

<file path=xl/calcChain.xml><?xml version="1.0" encoding="utf-8"?>
<calcChain xmlns="http://schemas.openxmlformats.org/spreadsheetml/2006/main">
  <c r="AG69" i="2" l="1"/>
  <c r="AF69" i="2"/>
  <c r="AE69" i="2"/>
  <c r="AE80" i="2" l="1"/>
  <c r="AF80" i="2"/>
  <c r="AG80" i="2"/>
  <c r="AE81" i="2"/>
  <c r="AF81" i="2"/>
  <c r="AG81" i="2"/>
  <c r="AG79" i="2"/>
  <c r="AF79" i="2"/>
  <c r="AE79" i="2"/>
  <c r="AE42" i="2" l="1"/>
  <c r="AF42" i="2"/>
  <c r="AG42" i="2"/>
  <c r="AE43" i="2"/>
  <c r="AF43" i="2"/>
  <c r="AG43" i="2"/>
  <c r="AG32" i="2"/>
  <c r="AF32" i="2"/>
  <c r="AE32" i="2"/>
  <c r="AG61" i="2"/>
  <c r="AF61" i="2"/>
  <c r="AE61" i="2"/>
  <c r="AE23" i="2"/>
  <c r="AF23" i="2"/>
  <c r="AG23" i="2"/>
  <c r="AE22" i="2"/>
  <c r="AF22" i="2"/>
  <c r="AG22" i="2"/>
  <c r="AE21" i="2"/>
  <c r="AF21" i="2"/>
  <c r="AG21" i="2"/>
  <c r="AE20" i="2"/>
  <c r="AF20" i="2"/>
  <c r="AG20" i="2"/>
  <c r="AE18" i="2"/>
  <c r="AF18" i="2"/>
  <c r="AG18" i="2"/>
  <c r="AE15" i="2"/>
  <c r="AF15" i="2"/>
  <c r="AG15" i="2"/>
  <c r="AG24" i="2"/>
  <c r="AF24" i="2"/>
  <c r="AE24" i="2"/>
  <c r="AG71" i="2"/>
  <c r="AF71" i="2"/>
  <c r="AE71" i="2"/>
  <c r="AF67" i="2"/>
  <c r="AE67" i="2"/>
  <c r="AG67" i="2"/>
  <c r="AG33" i="2"/>
  <c r="AG41" i="2"/>
  <c r="AG44" i="2"/>
  <c r="AE66" i="2"/>
  <c r="AE41" i="2"/>
  <c r="AE44" i="2"/>
  <c r="AF41" i="2"/>
  <c r="AF44" i="2"/>
  <c r="AF33" i="2"/>
  <c r="AE33" i="2"/>
  <c r="AF75" i="2"/>
  <c r="AG75" i="2"/>
  <c r="AE75" i="2"/>
  <c r="AG17" i="2"/>
  <c r="AF17" i="2"/>
  <c r="AE17" i="2"/>
  <c r="AG29" i="2"/>
  <c r="AF29" i="2"/>
  <c r="AE29" i="2"/>
  <c r="AG66" i="2" l="1"/>
  <c r="AF66" i="2"/>
  <c r="AG65" i="2"/>
  <c r="AF65" i="2"/>
  <c r="AE65" i="2"/>
  <c r="AG64" i="2"/>
  <c r="AF64" i="2"/>
  <c r="AE64" i="2"/>
  <c r="AG74" i="2"/>
  <c r="AF74" i="2"/>
  <c r="AE74" i="2"/>
  <c r="AG19" i="2"/>
  <c r="AF19" i="2"/>
  <c r="AE19" i="2"/>
  <c r="AE86" i="2"/>
  <c r="AE85" i="2"/>
  <c r="AE84" i="2"/>
  <c r="AE83" i="2"/>
  <c r="AE82" i="2"/>
  <c r="AE78" i="2"/>
  <c r="AE77" i="2"/>
  <c r="AE76" i="2"/>
  <c r="AE73" i="2"/>
  <c r="AE72" i="2"/>
  <c r="AE68" i="2"/>
  <c r="AE62" i="2"/>
  <c r="AF82" i="2"/>
  <c r="AF86" i="2"/>
  <c r="AF85" i="2"/>
  <c r="AF84" i="2"/>
  <c r="AF83" i="2"/>
  <c r="AF78" i="2"/>
  <c r="AF77" i="2"/>
  <c r="AF76" i="2"/>
  <c r="AF73" i="2"/>
  <c r="AF72" i="2"/>
  <c r="AF68" i="2"/>
  <c r="AF62" i="2"/>
  <c r="AF13" i="2"/>
  <c r="AF45" i="2"/>
  <c r="AF40" i="2"/>
  <c r="AF35" i="2"/>
  <c r="AF34" i="2"/>
  <c r="AF31" i="2"/>
  <c r="AF30" i="2"/>
  <c r="AF28" i="2"/>
  <c r="AF16" i="2"/>
  <c r="AF14" i="2"/>
  <c r="AE45" i="2"/>
  <c r="AE40" i="2"/>
  <c r="AE35" i="2"/>
  <c r="AE34" i="2"/>
  <c r="AE31" i="2"/>
  <c r="AE30" i="2"/>
  <c r="AE28" i="2"/>
  <c r="AE16" i="2"/>
  <c r="AE14" i="2"/>
  <c r="AE13" i="2"/>
  <c r="AG78" i="2"/>
  <c r="AG77" i="2"/>
  <c r="AG76" i="2"/>
  <c r="AG73" i="2"/>
  <c r="AG72" i="2"/>
  <c r="AG68" i="2"/>
  <c r="AG62" i="2"/>
  <c r="U46" i="2"/>
  <c r="AG40" i="2"/>
  <c r="AG45" i="2"/>
  <c r="AD46" i="2"/>
  <c r="L46" i="2"/>
  <c r="AG28" i="2"/>
  <c r="AG30" i="2"/>
  <c r="AG31" i="2"/>
  <c r="AG34" i="2"/>
  <c r="AG35" i="2"/>
  <c r="AG13" i="2"/>
  <c r="AG14" i="2"/>
  <c r="AG16" i="2"/>
  <c r="AD25" i="2"/>
  <c r="AD36" i="2"/>
  <c r="L25" i="2"/>
  <c r="U25" i="2"/>
  <c r="L36" i="2"/>
  <c r="U36" i="2"/>
  <c r="AE25" i="2" l="1"/>
  <c r="AE46" i="2"/>
  <c r="AF25" i="2"/>
  <c r="AF46" i="2"/>
  <c r="AG25" i="2"/>
  <c r="AG36" i="2"/>
  <c r="AF36" i="2"/>
  <c r="AE36" i="2"/>
  <c r="U48" i="2"/>
  <c r="L48" i="2"/>
  <c r="AG46" i="2"/>
  <c r="AD48" i="2"/>
  <c r="AE37" i="2" l="1"/>
  <c r="AF37" i="2"/>
  <c r="AG48" i="2"/>
  <c r="AE48" i="2" l="1"/>
</calcChain>
</file>

<file path=xl/sharedStrings.xml><?xml version="1.0" encoding="utf-8"?>
<sst xmlns="http://schemas.openxmlformats.org/spreadsheetml/2006/main" count="365" uniqueCount="111">
  <si>
    <t>PRZEDMIOTY OBOWIĄZKOWE</t>
  </si>
  <si>
    <t>C.</t>
  </si>
  <si>
    <t>w</t>
  </si>
  <si>
    <t>E</t>
  </si>
  <si>
    <t>ECTS</t>
  </si>
  <si>
    <t>Śpiew solowy</t>
  </si>
  <si>
    <t>ind.</t>
  </si>
  <si>
    <t>Zespoły wokalne</t>
  </si>
  <si>
    <t>grup.</t>
  </si>
  <si>
    <t>Interpretacja literatury wokalnej</t>
  </si>
  <si>
    <t>Praca z korepetytorem</t>
  </si>
  <si>
    <t>Ruch sceniczny</t>
  </si>
  <si>
    <t>Kształcenie słuchu</t>
  </si>
  <si>
    <t>zbior.</t>
  </si>
  <si>
    <t>Analiza dzieła muzycznego</t>
  </si>
  <si>
    <t>Harmonia ogólna</t>
  </si>
  <si>
    <t>Fortepian</t>
  </si>
  <si>
    <t>grup</t>
  </si>
  <si>
    <t>Wychowanie fizyczne</t>
  </si>
  <si>
    <t>sem.I</t>
  </si>
  <si>
    <t>sem.II</t>
  </si>
  <si>
    <t>ćw.</t>
  </si>
  <si>
    <t>Interpretacja muzyki dawnej</t>
  </si>
  <si>
    <t>Taniec historyczny</t>
  </si>
  <si>
    <t>Chór</t>
  </si>
  <si>
    <t>Muzyka polska XIX w.</t>
  </si>
  <si>
    <t>Wykłady monograficzne</t>
  </si>
  <si>
    <t>Estetyka muzyki</t>
  </si>
  <si>
    <t>Historia kultury</t>
  </si>
  <si>
    <t>Historia filozofii</t>
  </si>
  <si>
    <t>Język angielski</t>
  </si>
  <si>
    <t>Język niemiecki</t>
  </si>
  <si>
    <t>Język francuski</t>
  </si>
  <si>
    <t>Język rosyjski</t>
  </si>
  <si>
    <t>Język włoski</t>
  </si>
  <si>
    <t xml:space="preserve">PLAN STUDIÓW </t>
  </si>
  <si>
    <t>kierunek - wokalistyka</t>
  </si>
  <si>
    <t>Lp.</t>
  </si>
  <si>
    <t>Nazwa przedmiotu</t>
  </si>
  <si>
    <t>rodzaj zajęć</t>
  </si>
  <si>
    <t>Rok I</t>
  </si>
  <si>
    <t>Rok II</t>
  </si>
  <si>
    <t>ilość godzin podczas studiów</t>
  </si>
  <si>
    <t>ECTS razem</t>
  </si>
  <si>
    <t>sem. I</t>
  </si>
  <si>
    <t>sem. II</t>
  </si>
  <si>
    <t>A. Przedmioty Kierunkowe</t>
  </si>
  <si>
    <t xml:space="preserve">Razem </t>
  </si>
  <si>
    <t>B. Przedmioty Podstawowe</t>
  </si>
  <si>
    <t>Razem przedm. obowiązkowe</t>
  </si>
  <si>
    <t>Literatura muzyczna (wybr.zagadn.)</t>
  </si>
  <si>
    <t>Z</t>
  </si>
  <si>
    <t>Zo</t>
  </si>
  <si>
    <t>Rok III</t>
  </si>
  <si>
    <t>w.</t>
  </si>
  <si>
    <t>Język obcy-poziom zaawansowany</t>
  </si>
  <si>
    <t>A</t>
  </si>
  <si>
    <t>B</t>
  </si>
  <si>
    <t>6</t>
  </si>
  <si>
    <t>3</t>
  </si>
  <si>
    <t>30</t>
  </si>
  <si>
    <t>studia I stopnia</t>
  </si>
  <si>
    <t>Zasady muzyki</t>
  </si>
  <si>
    <t>Wymowa sceniczna</t>
  </si>
  <si>
    <t>Gra aktorska</t>
  </si>
  <si>
    <t>Czytanie a' vista</t>
  </si>
  <si>
    <t xml:space="preserve">PRZEDMIOTY DO WYBORU INDYWIDUALNEGO (alternatywne) </t>
  </si>
  <si>
    <t>*</t>
  </si>
  <si>
    <t>Anatomia i fizjologia głosu</t>
  </si>
  <si>
    <t>Historia muzyki komputerowej</t>
  </si>
  <si>
    <t>Propedeutyka języka w librettach operowych</t>
  </si>
  <si>
    <t>Ensemble wokalne</t>
  </si>
  <si>
    <t>Studium pedagogiczne</t>
  </si>
  <si>
    <t>I rok studium - moduł I</t>
  </si>
  <si>
    <t>II rok studium - moduł II</t>
  </si>
  <si>
    <t>Przedmioty Uzupełniające</t>
  </si>
  <si>
    <t>zbior., grup.</t>
  </si>
  <si>
    <t>zbior., grup., ind.</t>
  </si>
  <si>
    <t>**</t>
  </si>
  <si>
    <r>
      <rPr>
        <b/>
        <sz val="16"/>
        <rFont val="Arial"/>
        <family val="2"/>
        <charset val="238"/>
      </rPr>
      <t>Studium pedagogiczne</t>
    </r>
    <r>
      <rPr>
        <sz val="16"/>
        <rFont val="Arial"/>
        <family val="2"/>
        <charset val="238"/>
      </rPr>
      <t xml:space="preserve"> można realizować na I i II stopniu studiów, począwszy od II roku I stopnia. Zapisy na odpowiednie moduły we właściwych dziekanatach.</t>
    </r>
  </si>
  <si>
    <t>Zaliczenie</t>
  </si>
  <si>
    <t>Zaliczenie z oceną</t>
  </si>
  <si>
    <t>Egzamin</t>
  </si>
  <si>
    <t>Rodz. zaj.</t>
  </si>
  <si>
    <t>Praca w klasie akompaniamentu</t>
  </si>
  <si>
    <t>Analiza dzieła muzycznego-wybrane zagad. (przedm. realiz. w I lub II sem.)</t>
  </si>
  <si>
    <r>
      <t xml:space="preserve">Przedmioty z grupy C - </t>
    </r>
    <r>
      <rPr>
        <sz val="16"/>
        <rFont val="Arial"/>
        <family val="2"/>
        <charset val="238"/>
      </rPr>
      <t>do jednokrotnego wyboru w ciągu 5 lat studiów (I i II st.), na każdym roku począwszy od 2 roku I st.</t>
    </r>
  </si>
  <si>
    <t>Dykcja</t>
  </si>
  <si>
    <t>Budowanie postaci</t>
  </si>
  <si>
    <t>Improwizacje ruchowe</t>
  </si>
  <si>
    <t>Techniki tańca współczesnego</t>
  </si>
  <si>
    <t>Ruchowe opracow. ensembli wokalnych</t>
  </si>
  <si>
    <t>Propedeutyka języka rosyjskiego</t>
  </si>
  <si>
    <t>Warunkiem zaliczenia roku studiów jest uzyskanie co najmniej 60 punktów ECTS. Warunkiem zrealizowania pełnego programu studiów I stopnia (licencjackich) jest uzyskanie 180 punktów ECTS. Język obcy w grupie przedmiotów ogólnych prowadzony jest na poziomie biegłości B2 Europejskiego Sytemu Opisu Kształcenia Językowego Rady Europy.</t>
  </si>
  <si>
    <t>Filozofia współczesna</t>
  </si>
  <si>
    <t>Komunikacja społeczna i organizacja imprez</t>
  </si>
  <si>
    <r>
      <t xml:space="preserve">Przyg. muz.opery                                      </t>
    </r>
    <r>
      <rPr>
        <sz val="10"/>
        <rFont val="Arial"/>
        <family val="2"/>
        <charset val="238"/>
      </rPr>
      <t>za zgodą pedagoga przedm. głównego</t>
    </r>
  </si>
  <si>
    <r>
      <t xml:space="preserve">Przyg. scen. opery                                  </t>
    </r>
    <r>
      <rPr>
        <sz val="10"/>
        <rFont val="Arial"/>
        <family val="2"/>
        <charset val="238"/>
      </rPr>
      <t>za zgodą pedagoga przedm. głównego</t>
    </r>
  </si>
  <si>
    <t>od roku 2014/2015</t>
  </si>
  <si>
    <t>Plan studiów obejmuje obowiązkową realizację wykładów z zakresu prawa autorskiego, marketingu i przepisów BHP</t>
  </si>
  <si>
    <t>Historia muzyki z literaturą muzyczną</t>
  </si>
  <si>
    <t>Historia muzyki z literaturą - zagadnienia specjalistyczne</t>
  </si>
  <si>
    <t>rok akademicki 2015/2016</t>
  </si>
  <si>
    <t>Propedeutyka języka francuskiego</t>
  </si>
  <si>
    <r>
      <t>C</t>
    </r>
    <r>
      <rPr>
        <b/>
        <sz val="16"/>
        <rFont val="Arial"/>
        <family val="2"/>
        <charset val="238"/>
      </rPr>
      <t>**</t>
    </r>
  </si>
  <si>
    <r>
      <t>E</t>
    </r>
    <r>
      <rPr>
        <b/>
        <sz val="16"/>
        <rFont val="Arial"/>
        <family val="2"/>
        <charset val="238"/>
      </rPr>
      <t>***</t>
    </r>
  </si>
  <si>
    <t>***</t>
  </si>
  <si>
    <r>
      <t>3a</t>
    </r>
    <r>
      <rPr>
        <b/>
        <sz val="16"/>
        <rFont val="Arial"/>
        <family val="2"/>
        <charset val="238"/>
      </rPr>
      <t>*</t>
    </r>
  </si>
  <si>
    <r>
      <t>3b</t>
    </r>
    <r>
      <rPr>
        <b/>
        <sz val="16"/>
        <rFont val="Arial"/>
        <family val="2"/>
        <charset val="238"/>
      </rPr>
      <t>*</t>
    </r>
  </si>
  <si>
    <r>
      <t>3c</t>
    </r>
    <r>
      <rPr>
        <b/>
        <sz val="16"/>
        <rFont val="Arial"/>
        <family val="2"/>
        <charset val="238"/>
      </rPr>
      <t>*</t>
    </r>
  </si>
  <si>
    <r>
      <t xml:space="preserve">Grupa przedmiotów wybieranych wspólnie stanowiąca moduł </t>
    </r>
    <r>
      <rPr>
        <i/>
        <sz val="14"/>
        <rFont val="Arial"/>
        <family val="2"/>
        <charset val="238"/>
      </rPr>
      <t xml:space="preserve">Zespoły operowe, </t>
    </r>
    <r>
      <rPr>
        <sz val="14"/>
        <rFont val="Arial"/>
        <family val="2"/>
        <charset val="238"/>
      </rPr>
      <t>wybierane po konsultacji z pedagogiem śpiewu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</si>
</sst>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4">
    <xf numFmtId="0" fontId="0" fillId="0" borderId="0" xfId="0"/>
    <xf numFmtId="49" fontId="3" fillId="0" borderId="0" xfId="0" applyNumberFormat="1" applyFont="1" applyAlignme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8" xfId="0" applyNumberFormat="1" applyFont="1" applyBorder="1"/>
    <xf numFmtId="49" fontId="0" fillId="0" borderId="0" xfId="0" applyNumberFormat="1" applyAlignment="1"/>
    <xf numFmtId="49" fontId="4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5" fillId="0" borderId="26" xfId="0" applyFont="1" applyBorder="1" applyAlignment="1"/>
    <xf numFmtId="49" fontId="5" fillId="0" borderId="1" xfId="0" applyNumberFormat="1" applyFont="1" applyBorder="1" applyAlignment="1"/>
    <xf numFmtId="0" fontId="5" fillId="0" borderId="6" xfId="0" applyFont="1" applyBorder="1" applyAlignment="1">
      <alignment horizontal="center"/>
    </xf>
    <xf numFmtId="0" fontId="5" fillId="0" borderId="1" xfId="0" applyFont="1" applyBorder="1" applyAlignment="1"/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textRotation="90"/>
    </xf>
    <xf numFmtId="0" fontId="5" fillId="0" borderId="12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/>
    <xf numFmtId="0" fontId="5" fillId="0" borderId="8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49" fontId="0" fillId="0" borderId="0" xfId="0" applyNumberFormat="1" applyBorder="1"/>
    <xf numFmtId="49" fontId="4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49" fontId="0" fillId="0" borderId="0" xfId="0" applyNumberFormat="1" applyFill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6" xfId="0" applyFont="1" applyFill="1" applyBorder="1" applyAlignment="1"/>
    <xf numFmtId="0" fontId="5" fillId="0" borderId="15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57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1" fontId="5" fillId="0" borderId="6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4" fillId="0" borderId="0" xfId="0" applyNumberFormat="1" applyFont="1" applyAlignment="1"/>
    <xf numFmtId="49" fontId="4" fillId="0" borderId="0" xfId="0" applyNumberFormat="1" applyFont="1"/>
    <xf numFmtId="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wrapText="1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49" fontId="5" fillId="0" borderId="57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vertical="center"/>
    </xf>
    <xf numFmtId="49" fontId="4" fillId="2" borderId="0" xfId="0" applyNumberFormat="1" applyFont="1" applyFill="1" applyAlignment="1"/>
    <xf numFmtId="0" fontId="5" fillId="2" borderId="42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 wrapText="1"/>
    </xf>
    <xf numFmtId="0" fontId="5" fillId="2" borderId="45" xfId="0" applyNumberFormat="1" applyFont="1" applyFill="1" applyBorder="1" applyAlignment="1"/>
    <xf numFmtId="0" fontId="5" fillId="2" borderId="47" xfId="0" applyNumberFormat="1" applyFont="1" applyFill="1" applyBorder="1" applyAlignment="1"/>
    <xf numFmtId="0" fontId="5" fillId="2" borderId="59" xfId="0" applyNumberFormat="1" applyFont="1" applyFill="1" applyBorder="1" applyAlignment="1"/>
    <xf numFmtId="0" fontId="5" fillId="2" borderId="50" xfId="0" applyNumberFormat="1" applyFont="1" applyFill="1" applyBorder="1" applyAlignment="1"/>
    <xf numFmtId="0" fontId="5" fillId="2" borderId="42" xfId="0" applyNumberFormat="1" applyFont="1" applyFill="1" applyBorder="1" applyAlignment="1"/>
    <xf numFmtId="0" fontId="5" fillId="2" borderId="43" xfId="0" applyNumberFormat="1" applyFont="1" applyFill="1" applyBorder="1" applyAlignment="1"/>
    <xf numFmtId="0" fontId="5" fillId="2" borderId="44" xfId="0" applyNumberFormat="1" applyFont="1" applyFill="1" applyBorder="1" applyAlignment="1"/>
    <xf numFmtId="0" fontId="5" fillId="0" borderId="26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49" fontId="5" fillId="2" borderId="23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49" fontId="5" fillId="2" borderId="55" xfId="0" applyNumberFormat="1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2" borderId="5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0" fillId="2" borderId="0" xfId="0" applyNumberFormat="1" applyFill="1"/>
    <xf numFmtId="0" fontId="5" fillId="2" borderId="3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5" fillId="2" borderId="16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3" xfId="0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>
      <alignment horizontal="center"/>
    </xf>
    <xf numFmtId="0" fontId="5" fillId="2" borderId="60" xfId="0" applyNumberFormat="1" applyFont="1" applyFill="1" applyBorder="1" applyAlignment="1">
      <alignment horizontal="center"/>
    </xf>
    <xf numFmtId="0" fontId="5" fillId="2" borderId="58" xfId="0" applyNumberFormat="1" applyFont="1" applyFill="1" applyBorder="1" applyAlignment="1">
      <alignment horizontal="center"/>
    </xf>
    <xf numFmtId="49" fontId="0" fillId="2" borderId="0" xfId="0" applyNumberFormat="1" applyFill="1" applyAlignment="1"/>
    <xf numFmtId="49" fontId="0" fillId="2" borderId="0" xfId="0" applyNumberFormat="1" applyFill="1" applyBorder="1"/>
    <xf numFmtId="49" fontId="9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vertical="center"/>
    </xf>
    <xf numFmtId="49" fontId="4" fillId="2" borderId="0" xfId="0" applyNumberFormat="1" applyFont="1" applyFill="1" applyBorder="1"/>
    <xf numFmtId="0" fontId="5" fillId="2" borderId="69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5" fillId="2" borderId="72" xfId="0" applyFont="1" applyFill="1" applyBorder="1" applyAlignment="1">
      <alignment horizontal="center"/>
    </xf>
    <xf numFmtId="0" fontId="5" fillId="2" borderId="73" xfId="0" applyFont="1" applyFill="1" applyBorder="1" applyAlignment="1">
      <alignment horizontal="center"/>
    </xf>
    <xf numFmtId="0" fontId="5" fillId="2" borderId="74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/>
    </xf>
    <xf numFmtId="0" fontId="5" fillId="2" borderId="76" xfId="0" applyFont="1" applyFill="1" applyBorder="1" applyAlignment="1">
      <alignment horizontal="center"/>
    </xf>
    <xf numFmtId="49" fontId="5" fillId="2" borderId="61" xfId="0" applyNumberFormat="1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5" fillId="2" borderId="78" xfId="0" applyFont="1" applyFill="1" applyBorder="1" applyAlignment="1">
      <alignment horizontal="center"/>
    </xf>
    <xf numFmtId="0" fontId="5" fillId="2" borderId="71" xfId="0" applyNumberFormat="1" applyFont="1" applyFill="1" applyBorder="1" applyAlignment="1">
      <alignment horizontal="center"/>
    </xf>
    <xf numFmtId="0" fontId="5" fillId="2" borderId="72" xfId="0" applyNumberFormat="1" applyFont="1" applyFill="1" applyBorder="1" applyAlignment="1">
      <alignment horizontal="center"/>
    </xf>
    <xf numFmtId="0" fontId="5" fillId="2" borderId="75" xfId="0" applyNumberFormat="1" applyFont="1" applyFill="1" applyBorder="1" applyAlignment="1">
      <alignment horizontal="center"/>
    </xf>
    <xf numFmtId="0" fontId="5" fillId="2" borderId="76" xfId="0" applyNumberFormat="1" applyFont="1" applyFill="1" applyBorder="1" applyAlignment="1">
      <alignment horizontal="center"/>
    </xf>
    <xf numFmtId="0" fontId="5" fillId="2" borderId="69" xfId="0" applyNumberFormat="1" applyFont="1" applyFill="1" applyBorder="1" applyAlignment="1">
      <alignment horizontal="center"/>
    </xf>
    <xf numFmtId="0" fontId="5" fillId="2" borderId="70" xfId="0" applyNumberFormat="1" applyFont="1" applyFill="1" applyBorder="1" applyAlignment="1">
      <alignment horizontal="center"/>
    </xf>
    <xf numFmtId="0" fontId="5" fillId="2" borderId="77" xfId="0" applyNumberFormat="1" applyFont="1" applyFill="1" applyBorder="1" applyAlignment="1">
      <alignment horizontal="center"/>
    </xf>
    <xf numFmtId="0" fontId="5" fillId="2" borderId="78" xfId="0" applyNumberFormat="1" applyFont="1" applyFill="1" applyBorder="1" applyAlignment="1">
      <alignment horizontal="center"/>
    </xf>
    <xf numFmtId="0" fontId="5" fillId="2" borderId="79" xfId="0" applyNumberFormat="1" applyFont="1" applyFill="1" applyBorder="1" applyAlignment="1">
      <alignment horizontal="center"/>
    </xf>
    <xf numFmtId="0" fontId="5" fillId="2" borderId="80" xfId="0" applyNumberFormat="1" applyFont="1" applyFill="1" applyBorder="1" applyAlignment="1">
      <alignment horizontal="center"/>
    </xf>
    <xf numFmtId="0" fontId="5" fillId="2" borderId="81" xfId="0" applyNumberFormat="1" applyFont="1" applyFill="1" applyBorder="1" applyAlignment="1"/>
    <xf numFmtId="0" fontId="5" fillId="2" borderId="82" xfId="0" applyNumberFormat="1" applyFont="1" applyFill="1" applyBorder="1" applyAlignment="1"/>
    <xf numFmtId="0" fontId="5" fillId="0" borderId="20" xfId="1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2" borderId="83" xfId="0" applyFont="1" applyFill="1" applyBorder="1" applyAlignment="1">
      <alignment horizontal="center"/>
    </xf>
    <xf numFmtId="49" fontId="5" fillId="2" borderId="84" xfId="0" applyNumberFormat="1" applyFont="1" applyFill="1" applyBorder="1" applyAlignment="1">
      <alignment horizontal="center"/>
    </xf>
    <xf numFmtId="49" fontId="5" fillId="0" borderId="82" xfId="0" applyNumberFormat="1" applyFont="1" applyBorder="1" applyAlignment="1">
      <alignment horizontal="center"/>
    </xf>
    <xf numFmtId="49" fontId="5" fillId="0" borderId="85" xfId="0" applyNumberFormat="1" applyFont="1" applyBorder="1" applyAlignment="1"/>
    <xf numFmtId="49" fontId="5" fillId="0" borderId="5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0" fontId="5" fillId="2" borderId="62" xfId="0" applyNumberFormat="1" applyFont="1" applyFill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5" fillId="2" borderId="73" xfId="0" applyNumberFormat="1" applyFont="1" applyFill="1" applyBorder="1" applyAlignment="1">
      <alignment horizontal="center"/>
    </xf>
    <xf numFmtId="0" fontId="5" fillId="2" borderId="28" xfId="0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5" fillId="2" borderId="74" xfId="0" applyNumberFormat="1" applyFont="1" applyFill="1" applyBorder="1" applyAlignment="1">
      <alignment horizontal="center"/>
    </xf>
    <xf numFmtId="49" fontId="5" fillId="0" borderId="85" xfId="0" applyNumberFormat="1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5" fillId="2" borderId="73" xfId="0" applyNumberFormat="1" applyFont="1" applyFill="1" applyBorder="1" applyAlignment="1">
      <alignment horizontal="center" vertical="center"/>
    </xf>
    <xf numFmtId="0" fontId="5" fillId="2" borderId="28" xfId="0" applyNumberFormat="1" applyFont="1" applyFill="1" applyBorder="1" applyAlignment="1">
      <alignment horizontal="center" vertical="center"/>
    </xf>
    <xf numFmtId="0" fontId="5" fillId="2" borderId="62" xfId="0" applyNumberFormat="1" applyFont="1" applyFill="1" applyBorder="1" applyAlignment="1">
      <alignment horizontal="center" vertical="center"/>
    </xf>
    <xf numFmtId="0" fontId="5" fillId="2" borderId="29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74" xfId="0" applyNumberFormat="1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wrapText="1"/>
    </xf>
    <xf numFmtId="1" fontId="5" fillId="0" borderId="51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0" borderId="85" xfId="0" applyFont="1" applyBorder="1" applyAlignment="1"/>
    <xf numFmtId="49" fontId="0" fillId="0" borderId="86" xfId="0" applyNumberFormat="1" applyBorder="1"/>
    <xf numFmtId="49" fontId="0" fillId="0" borderId="87" xfId="0" applyNumberFormat="1" applyBorder="1"/>
    <xf numFmtId="49" fontId="0" fillId="0" borderId="88" xfId="0" applyNumberFormat="1" applyBorder="1"/>
    <xf numFmtId="49" fontId="0" fillId="0" borderId="89" xfId="0" applyNumberFormat="1" applyBorder="1"/>
    <xf numFmtId="0" fontId="5" fillId="0" borderId="72" xfId="0" applyFont="1" applyBorder="1" applyAlignment="1">
      <alignment horizontal="center"/>
    </xf>
    <xf numFmtId="49" fontId="0" fillId="0" borderId="48" xfId="0" applyNumberFormat="1" applyBorder="1"/>
    <xf numFmtId="0" fontId="5" fillId="0" borderId="75" xfId="0" applyFont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2" borderId="46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4" fillId="2" borderId="65" xfId="0" applyNumberFormat="1" applyFont="1" applyFill="1" applyBorder="1" applyAlignment="1">
      <alignment horizontal="center"/>
    </xf>
    <xf numFmtId="49" fontId="4" fillId="2" borderId="48" xfId="0" applyNumberFormat="1" applyFont="1" applyFill="1" applyBorder="1" applyAlignment="1">
      <alignment horizontal="center"/>
    </xf>
    <xf numFmtId="49" fontId="5" fillId="2" borderId="48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>
      <alignment horizontal="center"/>
    </xf>
    <xf numFmtId="49" fontId="4" fillId="2" borderId="43" xfId="0" applyNumberFormat="1" applyFont="1" applyFill="1" applyBorder="1" applyAlignment="1">
      <alignment horizontal="center"/>
    </xf>
    <xf numFmtId="49" fontId="5" fillId="2" borderId="43" xfId="0" applyNumberFormat="1" applyFont="1" applyFill="1" applyBorder="1" applyAlignment="1">
      <alignment horizontal="center"/>
    </xf>
    <xf numFmtId="49" fontId="5" fillId="2" borderId="44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 textRotation="90"/>
    </xf>
    <xf numFmtId="49" fontId="4" fillId="0" borderId="36" xfId="0" applyNumberFormat="1" applyFont="1" applyBorder="1" applyAlignment="1">
      <alignment horizontal="center" textRotation="90"/>
    </xf>
    <xf numFmtId="49" fontId="4" fillId="0" borderId="38" xfId="0" applyNumberFormat="1" applyFont="1" applyBorder="1" applyAlignment="1">
      <alignment horizontal="center" textRotation="90"/>
    </xf>
    <xf numFmtId="49" fontId="4" fillId="0" borderId="38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31" xfId="0" applyNumberFormat="1" applyFont="1" applyBorder="1" applyAlignment="1"/>
    <xf numFmtId="49" fontId="4" fillId="0" borderId="31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4" fillId="2" borderId="64" xfId="0" applyNumberFormat="1" applyFont="1" applyFill="1" applyBorder="1" applyAlignment="1">
      <alignment horizontal="center" textRotation="90"/>
    </xf>
    <xf numFmtId="49" fontId="4" fillId="2" borderId="66" xfId="0" applyNumberFormat="1" applyFont="1" applyFill="1" applyBorder="1" applyAlignment="1">
      <alignment horizontal="center" textRotation="90"/>
    </xf>
    <xf numFmtId="49" fontId="4" fillId="2" borderId="68" xfId="0" applyNumberFormat="1" applyFont="1" applyFill="1" applyBorder="1" applyAlignment="1">
      <alignment horizontal="center" textRotation="90"/>
    </xf>
    <xf numFmtId="49" fontId="4" fillId="0" borderId="40" xfId="0" applyNumberFormat="1" applyFont="1" applyBorder="1" applyAlignment="1">
      <alignment horizontal="center" textRotation="90" wrapText="1"/>
    </xf>
    <xf numFmtId="49" fontId="4" fillId="0" borderId="41" xfId="0" applyNumberFormat="1" applyFont="1" applyBorder="1" applyAlignment="1">
      <alignment horizontal="center" textRotation="90" wrapText="1"/>
    </xf>
    <xf numFmtId="49" fontId="4" fillId="0" borderId="31" xfId="0" applyNumberFormat="1" applyFont="1" applyBorder="1" applyAlignment="1">
      <alignment horizontal="center" textRotation="90" wrapText="1"/>
    </xf>
    <xf numFmtId="49" fontId="4" fillId="0" borderId="4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2" borderId="63" xfId="0" applyNumberFormat="1" applyFont="1" applyFill="1" applyBorder="1" applyAlignment="1">
      <alignment horizontal="center"/>
    </xf>
    <xf numFmtId="49" fontId="4" fillId="2" borderId="44" xfId="0" applyNumberFormat="1" applyFont="1" applyFill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49" fontId="4" fillId="2" borderId="38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49" fontId="4" fillId="2" borderId="67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textRotation="90"/>
    </xf>
    <xf numFmtId="49" fontId="4" fillId="0" borderId="41" xfId="0" applyNumberFormat="1" applyFont="1" applyBorder="1" applyAlignment="1">
      <alignment horizontal="center" textRotation="90"/>
    </xf>
    <xf numFmtId="49" fontId="4" fillId="0" borderId="31" xfId="0" applyNumberFormat="1" applyFont="1" applyBorder="1" applyAlignment="1">
      <alignment horizontal="center" textRotation="90"/>
    </xf>
    <xf numFmtId="49" fontId="4" fillId="0" borderId="0" xfId="0" applyNumberFormat="1" applyFont="1" applyAlignment="1">
      <alignment horizontal="center"/>
    </xf>
    <xf numFmtId="0" fontId="4" fillId="0" borderId="44" xfId="0" applyNumberFormat="1" applyFont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49" fontId="5" fillId="2" borderId="65" xfId="0" applyNumberFormat="1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/>
    </xf>
    <xf numFmtId="49" fontId="5" fillId="2" borderId="38" xfId="0" applyNumberFormat="1" applyFont="1" applyFill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left" wrapText="1"/>
    </xf>
    <xf numFmtId="49" fontId="7" fillId="2" borderId="0" xfId="0" applyNumberFormat="1" applyFont="1" applyFill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E5FFF2"/>
      <color rgb="FFF5DBB5"/>
      <color rgb="FFE7A94F"/>
      <color rgb="FFFFCDCD"/>
      <color rgb="FFFFFFD1"/>
      <color rgb="FFFBE0BD"/>
      <color rgb="FFF9CC8F"/>
      <color rgb="FFFFD85B"/>
      <color rgb="FFFFFFB9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0"/>
  <sheetViews>
    <sheetView tabSelected="1" topLeftCell="A89" zoomScale="85" zoomScaleNormal="85" workbookViewId="0">
      <selection activeCell="U96" sqref="U96"/>
    </sheetView>
  </sheetViews>
  <sheetFormatPr defaultColWidth="9.109375" defaultRowHeight="13.2" x14ac:dyDescent="0.25"/>
  <cols>
    <col min="1" max="1" width="6.44140625" style="4" customWidth="1"/>
    <col min="2" max="2" width="41.33203125" style="4" customWidth="1"/>
    <col min="3" max="3" width="7.6640625" style="4" customWidth="1"/>
    <col min="4" max="30" width="4.6640625" style="4" customWidth="1"/>
    <col min="31" max="31" width="6.6640625" style="4" customWidth="1"/>
    <col min="32" max="32" width="9.33203125" style="4" customWidth="1"/>
    <col min="33" max="33" width="7.6640625" style="4" customWidth="1"/>
    <col min="34" max="16384" width="9.109375" style="4"/>
  </cols>
  <sheetData>
    <row r="1" spans="1:33" ht="17.399999999999999" x14ac:dyDescent="0.3">
      <c r="A1" s="1" t="s">
        <v>35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7.399999999999999" x14ac:dyDescent="0.3">
      <c r="A2" s="1" t="s">
        <v>36</v>
      </c>
      <c r="B2" s="3"/>
      <c r="C2" s="3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</row>
    <row r="3" spans="1:33" ht="17.399999999999999" x14ac:dyDescent="0.3">
      <c r="A3" s="1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7.399999999999999" x14ac:dyDescent="0.3">
      <c r="A4" s="293" t="s">
        <v>102</v>
      </c>
      <c r="B4" s="29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3.8" thickBot="1" x14ac:dyDescent="0.3"/>
    <row r="6" spans="1:33" ht="16.2" thickBot="1" x14ac:dyDescent="0.35">
      <c r="A6" s="321" t="s">
        <v>37</v>
      </c>
      <c r="B6" s="321" t="s">
        <v>38</v>
      </c>
      <c r="C6" s="299" t="s">
        <v>83</v>
      </c>
      <c r="D6" s="302" t="s">
        <v>40</v>
      </c>
      <c r="E6" s="303"/>
      <c r="F6" s="303"/>
      <c r="G6" s="303"/>
      <c r="H6" s="303"/>
      <c r="I6" s="303"/>
      <c r="J6" s="303"/>
      <c r="K6" s="304"/>
      <c r="L6" s="316" t="s">
        <v>4</v>
      </c>
      <c r="M6" s="336" t="s">
        <v>41</v>
      </c>
      <c r="N6" s="309"/>
      <c r="O6" s="310"/>
      <c r="P6" s="310"/>
      <c r="Q6" s="310"/>
      <c r="R6" s="310"/>
      <c r="S6" s="310"/>
      <c r="T6" s="311"/>
      <c r="U6" s="327" t="s">
        <v>4</v>
      </c>
      <c r="V6" s="303" t="s">
        <v>53</v>
      </c>
      <c r="W6" s="303"/>
      <c r="X6" s="320"/>
      <c r="Y6" s="320"/>
      <c r="Z6" s="320"/>
      <c r="AA6" s="320"/>
      <c r="AB6" s="320"/>
      <c r="AC6" s="304"/>
      <c r="AD6" s="350" t="s">
        <v>4</v>
      </c>
      <c r="AE6" s="344" t="s">
        <v>42</v>
      </c>
      <c r="AF6" s="345"/>
      <c r="AG6" s="299" t="s">
        <v>43</v>
      </c>
    </row>
    <row r="7" spans="1:33" ht="16.2" thickBot="1" x14ac:dyDescent="0.35">
      <c r="A7" s="322"/>
      <c r="B7" s="322"/>
      <c r="C7" s="300"/>
      <c r="D7" s="302" t="s">
        <v>44</v>
      </c>
      <c r="E7" s="303"/>
      <c r="F7" s="303"/>
      <c r="G7" s="304"/>
      <c r="H7" s="302" t="s">
        <v>45</v>
      </c>
      <c r="I7" s="303"/>
      <c r="J7" s="303"/>
      <c r="K7" s="304"/>
      <c r="L7" s="317"/>
      <c r="M7" s="305" t="s">
        <v>44</v>
      </c>
      <c r="N7" s="306"/>
      <c r="O7" s="306"/>
      <c r="P7" s="307"/>
      <c r="Q7" s="308" t="s">
        <v>45</v>
      </c>
      <c r="R7" s="309"/>
      <c r="S7" s="310"/>
      <c r="T7" s="311"/>
      <c r="U7" s="328"/>
      <c r="V7" s="297" t="s">
        <v>44</v>
      </c>
      <c r="W7" s="297"/>
      <c r="X7" s="297"/>
      <c r="Y7" s="326"/>
      <c r="Z7" s="302" t="s">
        <v>45</v>
      </c>
      <c r="AA7" s="303"/>
      <c r="AB7" s="320"/>
      <c r="AC7" s="304"/>
      <c r="AD7" s="351"/>
      <c r="AE7" s="346"/>
      <c r="AF7" s="347"/>
      <c r="AG7" s="300"/>
    </row>
    <row r="8" spans="1:33" x14ac:dyDescent="0.25">
      <c r="A8" s="322"/>
      <c r="B8" s="322"/>
      <c r="C8" s="300"/>
      <c r="D8" s="312" t="s">
        <v>2</v>
      </c>
      <c r="E8" s="313"/>
      <c r="F8" s="312" t="s">
        <v>21</v>
      </c>
      <c r="G8" s="313"/>
      <c r="H8" s="312" t="s">
        <v>2</v>
      </c>
      <c r="I8" s="313"/>
      <c r="J8" s="312" t="s">
        <v>21</v>
      </c>
      <c r="K8" s="313"/>
      <c r="L8" s="317"/>
      <c r="M8" s="343" t="s">
        <v>2</v>
      </c>
      <c r="N8" s="355"/>
      <c r="O8" s="339" t="s">
        <v>21</v>
      </c>
      <c r="P8" s="355"/>
      <c r="Q8" s="339" t="s">
        <v>2</v>
      </c>
      <c r="R8" s="355"/>
      <c r="S8" s="339" t="s">
        <v>21</v>
      </c>
      <c r="T8" s="355"/>
      <c r="U8" s="328"/>
      <c r="V8" s="325" t="s">
        <v>2</v>
      </c>
      <c r="W8" s="313"/>
      <c r="X8" s="312" t="s">
        <v>21</v>
      </c>
      <c r="Y8" s="313"/>
      <c r="Z8" s="312" t="s">
        <v>2</v>
      </c>
      <c r="AA8" s="313"/>
      <c r="AB8" s="312" t="s">
        <v>21</v>
      </c>
      <c r="AC8" s="313"/>
      <c r="AD8" s="351"/>
      <c r="AE8" s="346"/>
      <c r="AF8" s="347"/>
      <c r="AG8" s="300"/>
    </row>
    <row r="9" spans="1:33" ht="13.8" thickBot="1" x14ac:dyDescent="0.3">
      <c r="A9" s="323"/>
      <c r="B9" s="324"/>
      <c r="C9" s="301"/>
      <c r="D9" s="314"/>
      <c r="E9" s="315"/>
      <c r="F9" s="314"/>
      <c r="G9" s="315"/>
      <c r="H9" s="319"/>
      <c r="I9" s="315"/>
      <c r="J9" s="314"/>
      <c r="K9" s="315"/>
      <c r="L9" s="318"/>
      <c r="M9" s="356"/>
      <c r="N9" s="357"/>
      <c r="O9" s="358"/>
      <c r="P9" s="357"/>
      <c r="Q9" s="341"/>
      <c r="R9" s="357"/>
      <c r="S9" s="358"/>
      <c r="T9" s="357"/>
      <c r="U9" s="329"/>
      <c r="V9" s="326"/>
      <c r="W9" s="315"/>
      <c r="X9" s="314"/>
      <c r="Y9" s="315"/>
      <c r="Z9" s="319"/>
      <c r="AA9" s="315"/>
      <c r="AB9" s="314"/>
      <c r="AC9" s="315"/>
      <c r="AD9" s="352"/>
      <c r="AE9" s="348"/>
      <c r="AF9" s="349"/>
      <c r="AG9" s="301"/>
    </row>
    <row r="10" spans="1:33" ht="15.6" x14ac:dyDescent="0.3">
      <c r="A10" s="53"/>
      <c r="B10" s="12"/>
      <c r="C10" s="54"/>
      <c r="D10" s="55"/>
      <c r="E10" s="55"/>
      <c r="F10" s="55"/>
      <c r="G10" s="55"/>
      <c r="H10" s="12"/>
      <c r="I10" s="55"/>
      <c r="J10" s="55"/>
      <c r="K10" s="55"/>
      <c r="L10" s="56"/>
      <c r="M10" s="55"/>
      <c r="N10" s="55"/>
      <c r="O10" s="55"/>
      <c r="P10" s="55"/>
      <c r="Q10" s="12"/>
      <c r="R10" s="55"/>
      <c r="S10" s="55"/>
      <c r="T10" s="55"/>
      <c r="U10" s="56"/>
      <c r="V10" s="55"/>
      <c r="W10" s="55"/>
      <c r="X10" s="55"/>
      <c r="Y10" s="55"/>
      <c r="Z10" s="12"/>
      <c r="AA10" s="55"/>
      <c r="AB10" s="55"/>
      <c r="AC10" s="55"/>
      <c r="AD10" s="56"/>
      <c r="AE10" s="54"/>
      <c r="AF10" s="54"/>
      <c r="AG10" s="54"/>
    </row>
    <row r="11" spans="1:33" ht="16.2" thickBot="1" x14ac:dyDescent="0.35">
      <c r="A11" s="353" t="s">
        <v>0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</row>
    <row r="12" spans="1:33" ht="16.2" thickBot="1" x14ac:dyDescent="0.35">
      <c r="A12" s="5" t="s">
        <v>46</v>
      </c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 t="s">
        <v>54</v>
      </c>
      <c r="AF12" s="81" t="s">
        <v>21</v>
      </c>
      <c r="AG12" s="13"/>
    </row>
    <row r="13" spans="1:33" ht="15" x14ac:dyDescent="0.25">
      <c r="A13" s="24">
        <v>1</v>
      </c>
      <c r="B13" s="57" t="s">
        <v>5</v>
      </c>
      <c r="C13" s="24" t="s">
        <v>6</v>
      </c>
      <c r="D13" s="45">
        <v>30</v>
      </c>
      <c r="E13" s="58" t="s">
        <v>3</v>
      </c>
      <c r="F13" s="45"/>
      <c r="G13" s="58"/>
      <c r="H13" s="45">
        <v>30</v>
      </c>
      <c r="I13" s="58" t="s">
        <v>3</v>
      </c>
      <c r="J13" s="15"/>
      <c r="K13" s="59"/>
      <c r="L13" s="42">
        <v>10</v>
      </c>
      <c r="M13" s="210">
        <v>30</v>
      </c>
      <c r="N13" s="166" t="s">
        <v>3</v>
      </c>
      <c r="O13" s="163"/>
      <c r="P13" s="166"/>
      <c r="Q13" s="163">
        <v>30</v>
      </c>
      <c r="R13" s="165" t="s">
        <v>3</v>
      </c>
      <c r="S13" s="163"/>
      <c r="T13" s="165"/>
      <c r="U13" s="211">
        <v>14</v>
      </c>
      <c r="V13" s="236">
        <v>30</v>
      </c>
      <c r="W13" s="16" t="s">
        <v>3</v>
      </c>
      <c r="X13" s="45"/>
      <c r="Y13" s="16"/>
      <c r="Z13" s="45">
        <v>30</v>
      </c>
      <c r="AA13" s="59" t="s">
        <v>52</v>
      </c>
      <c r="AB13" s="45"/>
      <c r="AC13" s="16"/>
      <c r="AD13" s="42">
        <v>20</v>
      </c>
      <c r="AE13" s="36">
        <f t="shared" ref="AE13:AE24" si="0">(D13+H13+M13+Q13+V13+Z13)</f>
        <v>180</v>
      </c>
      <c r="AF13" s="59">
        <f t="shared" ref="AF13:AF24" si="1">(F13+J13+O13+S13+X13+AB13)</f>
        <v>0</v>
      </c>
      <c r="AG13" s="33">
        <f t="shared" ref="AG13:AG24" si="2">L13+U13+AD13</f>
        <v>44</v>
      </c>
    </row>
    <row r="14" spans="1:33" ht="15" x14ac:dyDescent="0.25">
      <c r="A14" s="51">
        <v>2</v>
      </c>
      <c r="B14" s="60" t="s">
        <v>10</v>
      </c>
      <c r="C14" s="51" t="s">
        <v>6</v>
      </c>
      <c r="D14" s="61"/>
      <c r="E14" s="62"/>
      <c r="F14" s="120">
        <v>7.5</v>
      </c>
      <c r="G14" s="62" t="s">
        <v>51</v>
      </c>
      <c r="H14" s="61"/>
      <c r="I14" s="62"/>
      <c r="J14" s="141">
        <v>7.5</v>
      </c>
      <c r="K14" s="65" t="s">
        <v>52</v>
      </c>
      <c r="L14" s="64">
        <v>2</v>
      </c>
      <c r="M14" s="212"/>
      <c r="N14" s="172"/>
      <c r="O14" s="170">
        <v>7.5</v>
      </c>
      <c r="P14" s="173" t="s">
        <v>51</v>
      </c>
      <c r="Q14" s="168"/>
      <c r="R14" s="174"/>
      <c r="S14" s="170">
        <v>7.5</v>
      </c>
      <c r="T14" s="174" t="s">
        <v>52</v>
      </c>
      <c r="U14" s="213">
        <v>2</v>
      </c>
      <c r="V14" s="93"/>
      <c r="W14" s="66"/>
      <c r="X14" s="120">
        <v>7.5</v>
      </c>
      <c r="Y14" s="18" t="s">
        <v>51</v>
      </c>
      <c r="Z14" s="61"/>
      <c r="AA14" s="63"/>
      <c r="AB14" s="120">
        <v>7.5</v>
      </c>
      <c r="AC14" s="18" t="s">
        <v>52</v>
      </c>
      <c r="AD14" s="64">
        <v>2</v>
      </c>
      <c r="AE14" s="38">
        <f t="shared" si="0"/>
        <v>0</v>
      </c>
      <c r="AF14" s="63">
        <f t="shared" si="1"/>
        <v>45</v>
      </c>
      <c r="AG14" s="34">
        <f t="shared" si="2"/>
        <v>6</v>
      </c>
    </row>
    <row r="15" spans="1:33" ht="15" x14ac:dyDescent="0.25">
      <c r="A15" s="51">
        <v>3</v>
      </c>
      <c r="B15" s="60" t="s">
        <v>87</v>
      </c>
      <c r="C15" s="51" t="s">
        <v>8</v>
      </c>
      <c r="D15" s="61"/>
      <c r="E15" s="62"/>
      <c r="F15" s="38">
        <v>30</v>
      </c>
      <c r="G15" s="62" t="s">
        <v>51</v>
      </c>
      <c r="H15" s="61"/>
      <c r="I15" s="62"/>
      <c r="J15" s="142">
        <v>30</v>
      </c>
      <c r="K15" s="65" t="s">
        <v>3</v>
      </c>
      <c r="L15" s="64">
        <v>3</v>
      </c>
      <c r="M15" s="212"/>
      <c r="N15" s="172"/>
      <c r="O15" s="170"/>
      <c r="P15" s="173"/>
      <c r="Q15" s="168"/>
      <c r="R15" s="174"/>
      <c r="S15" s="170"/>
      <c r="T15" s="174"/>
      <c r="U15" s="213"/>
      <c r="V15" s="93"/>
      <c r="W15" s="66"/>
      <c r="X15" s="120"/>
      <c r="Y15" s="18"/>
      <c r="Z15" s="61"/>
      <c r="AA15" s="63"/>
      <c r="AB15" s="120"/>
      <c r="AC15" s="18"/>
      <c r="AD15" s="64"/>
      <c r="AE15" s="38">
        <f t="shared" si="0"/>
        <v>0</v>
      </c>
      <c r="AF15" s="63">
        <f t="shared" si="1"/>
        <v>60</v>
      </c>
      <c r="AG15" s="34">
        <f t="shared" si="2"/>
        <v>3</v>
      </c>
    </row>
    <row r="16" spans="1:33" ht="15" x14ac:dyDescent="0.25">
      <c r="A16" s="51">
        <v>4</v>
      </c>
      <c r="B16" s="60" t="s">
        <v>63</v>
      </c>
      <c r="C16" s="51" t="s">
        <v>8</v>
      </c>
      <c r="D16" s="61"/>
      <c r="E16" s="62"/>
      <c r="F16" s="61"/>
      <c r="G16" s="62"/>
      <c r="H16" s="61"/>
      <c r="I16" s="62"/>
      <c r="J16" s="61"/>
      <c r="K16" s="62"/>
      <c r="L16" s="64"/>
      <c r="M16" s="212"/>
      <c r="N16" s="172"/>
      <c r="O16" s="168">
        <v>30</v>
      </c>
      <c r="P16" s="173" t="s">
        <v>51</v>
      </c>
      <c r="Q16" s="168"/>
      <c r="R16" s="174"/>
      <c r="S16" s="168">
        <v>30</v>
      </c>
      <c r="T16" s="174" t="s">
        <v>3</v>
      </c>
      <c r="U16" s="213">
        <v>3</v>
      </c>
      <c r="V16" s="237"/>
      <c r="W16" s="116"/>
      <c r="X16" s="115">
        <v>30</v>
      </c>
      <c r="Y16" s="117" t="s">
        <v>51</v>
      </c>
      <c r="Z16" s="115"/>
      <c r="AA16" s="118"/>
      <c r="AB16" s="115">
        <v>30</v>
      </c>
      <c r="AC16" s="117" t="s">
        <v>3</v>
      </c>
      <c r="AD16" s="64">
        <v>3</v>
      </c>
      <c r="AE16" s="38">
        <f t="shared" si="0"/>
        <v>0</v>
      </c>
      <c r="AF16" s="63">
        <f t="shared" si="1"/>
        <v>120</v>
      </c>
      <c r="AG16" s="34">
        <f t="shared" si="2"/>
        <v>6</v>
      </c>
    </row>
    <row r="17" spans="1:33" ht="15" x14ac:dyDescent="0.25">
      <c r="A17" s="87">
        <v>5</v>
      </c>
      <c r="B17" s="88" t="s">
        <v>64</v>
      </c>
      <c r="C17" s="51" t="s">
        <v>8</v>
      </c>
      <c r="D17" s="85"/>
      <c r="E17" s="89"/>
      <c r="F17" s="61">
        <v>30</v>
      </c>
      <c r="G17" s="62" t="s">
        <v>51</v>
      </c>
      <c r="H17" s="61"/>
      <c r="I17" s="62"/>
      <c r="J17" s="61">
        <v>30</v>
      </c>
      <c r="K17" s="62" t="s">
        <v>3</v>
      </c>
      <c r="L17" s="64">
        <v>3</v>
      </c>
      <c r="M17" s="212"/>
      <c r="N17" s="172"/>
      <c r="O17" s="168">
        <v>30</v>
      </c>
      <c r="P17" s="173" t="s">
        <v>51</v>
      </c>
      <c r="Q17" s="168"/>
      <c r="R17" s="174"/>
      <c r="S17" s="168">
        <v>30</v>
      </c>
      <c r="T17" s="174" t="s">
        <v>3</v>
      </c>
      <c r="U17" s="213">
        <v>3</v>
      </c>
      <c r="V17" s="93"/>
      <c r="W17" s="18"/>
      <c r="X17" s="61"/>
      <c r="Y17" s="18"/>
      <c r="Z17" s="61"/>
      <c r="AA17" s="63"/>
      <c r="AB17" s="61"/>
      <c r="AC17" s="18"/>
      <c r="AD17" s="64"/>
      <c r="AE17" s="38">
        <f t="shared" si="0"/>
        <v>0</v>
      </c>
      <c r="AF17" s="63">
        <f t="shared" si="1"/>
        <v>120</v>
      </c>
      <c r="AG17" s="34">
        <f t="shared" si="2"/>
        <v>6</v>
      </c>
    </row>
    <row r="18" spans="1:33" ht="15" x14ac:dyDescent="0.25">
      <c r="A18" s="87">
        <v>6</v>
      </c>
      <c r="B18" s="88" t="s">
        <v>88</v>
      </c>
      <c r="C18" s="51" t="s">
        <v>8</v>
      </c>
      <c r="D18" s="85"/>
      <c r="E18" s="89"/>
      <c r="F18" s="61"/>
      <c r="G18" s="62"/>
      <c r="H18" s="61"/>
      <c r="I18" s="62"/>
      <c r="J18" s="61"/>
      <c r="K18" s="62"/>
      <c r="L18" s="64"/>
      <c r="M18" s="214"/>
      <c r="N18" s="172"/>
      <c r="O18" s="176"/>
      <c r="P18" s="172"/>
      <c r="Q18" s="176"/>
      <c r="R18" s="171"/>
      <c r="S18" s="177"/>
      <c r="T18" s="174"/>
      <c r="U18" s="244"/>
      <c r="V18" s="238"/>
      <c r="W18" s="66"/>
      <c r="X18" s="85">
        <v>30</v>
      </c>
      <c r="Y18" s="66" t="s">
        <v>51</v>
      </c>
      <c r="Z18" s="85"/>
      <c r="AA18" s="65"/>
      <c r="AB18" s="85">
        <v>30</v>
      </c>
      <c r="AC18" s="66" t="s">
        <v>3</v>
      </c>
      <c r="AD18" s="90">
        <v>3</v>
      </c>
      <c r="AE18" s="38">
        <f t="shared" si="0"/>
        <v>0</v>
      </c>
      <c r="AF18" s="63">
        <f t="shared" si="1"/>
        <v>60</v>
      </c>
      <c r="AG18" s="34">
        <f t="shared" si="2"/>
        <v>3</v>
      </c>
    </row>
    <row r="19" spans="1:33" ht="15" x14ac:dyDescent="0.25">
      <c r="A19" s="87">
        <v>7</v>
      </c>
      <c r="B19" s="88" t="s">
        <v>11</v>
      </c>
      <c r="C19" s="51" t="s">
        <v>8</v>
      </c>
      <c r="D19" s="85"/>
      <c r="E19" s="89"/>
      <c r="F19" s="61">
        <v>30</v>
      </c>
      <c r="G19" s="62" t="s">
        <v>51</v>
      </c>
      <c r="H19" s="61"/>
      <c r="I19" s="62"/>
      <c r="J19" s="61">
        <v>30</v>
      </c>
      <c r="K19" s="62" t="s">
        <v>52</v>
      </c>
      <c r="L19" s="64">
        <v>3</v>
      </c>
      <c r="M19" s="214"/>
      <c r="N19" s="172"/>
      <c r="O19" s="176"/>
      <c r="P19" s="172"/>
      <c r="Q19" s="176"/>
      <c r="R19" s="171"/>
      <c r="S19" s="176"/>
      <c r="T19" s="171"/>
      <c r="U19" s="215"/>
      <c r="V19" s="238"/>
      <c r="W19" s="66"/>
      <c r="X19" s="85"/>
      <c r="Y19" s="66"/>
      <c r="Z19" s="85"/>
      <c r="AA19" s="65"/>
      <c r="AB19" s="85"/>
      <c r="AC19" s="66"/>
      <c r="AD19" s="90"/>
      <c r="AE19" s="38">
        <f t="shared" si="0"/>
        <v>0</v>
      </c>
      <c r="AF19" s="63">
        <f t="shared" si="1"/>
        <v>60</v>
      </c>
      <c r="AG19" s="34">
        <f t="shared" si="2"/>
        <v>3</v>
      </c>
    </row>
    <row r="20" spans="1:33" ht="15" x14ac:dyDescent="0.25">
      <c r="A20" s="87">
        <v>8</v>
      </c>
      <c r="B20" s="88" t="s">
        <v>89</v>
      </c>
      <c r="C20" s="51" t="s">
        <v>8</v>
      </c>
      <c r="D20" s="85"/>
      <c r="E20" s="89"/>
      <c r="F20" s="61"/>
      <c r="G20" s="62"/>
      <c r="H20" s="61"/>
      <c r="I20" s="62"/>
      <c r="J20" s="61"/>
      <c r="K20" s="62"/>
      <c r="L20" s="64"/>
      <c r="M20" s="214"/>
      <c r="N20" s="172"/>
      <c r="O20" s="176">
        <v>30</v>
      </c>
      <c r="P20" s="172" t="s">
        <v>51</v>
      </c>
      <c r="Q20" s="176"/>
      <c r="R20" s="171"/>
      <c r="S20" s="176">
        <v>30</v>
      </c>
      <c r="T20" s="171" t="s">
        <v>3</v>
      </c>
      <c r="U20" s="215">
        <v>3</v>
      </c>
      <c r="V20" s="238"/>
      <c r="W20" s="66"/>
      <c r="X20" s="85"/>
      <c r="Y20" s="66"/>
      <c r="Z20" s="85"/>
      <c r="AA20" s="65"/>
      <c r="AB20" s="85"/>
      <c r="AC20" s="66"/>
      <c r="AD20" s="90"/>
      <c r="AE20" s="38">
        <f t="shared" si="0"/>
        <v>0</v>
      </c>
      <c r="AF20" s="63">
        <f t="shared" si="1"/>
        <v>60</v>
      </c>
      <c r="AG20" s="34">
        <f t="shared" si="2"/>
        <v>3</v>
      </c>
    </row>
    <row r="21" spans="1:33" ht="15" x14ac:dyDescent="0.25">
      <c r="A21" s="87">
        <v>9</v>
      </c>
      <c r="B21" s="88" t="s">
        <v>90</v>
      </c>
      <c r="C21" s="51" t="s">
        <v>8</v>
      </c>
      <c r="D21" s="85"/>
      <c r="E21" s="89"/>
      <c r="F21" s="61"/>
      <c r="G21" s="62"/>
      <c r="H21" s="61"/>
      <c r="I21" s="62"/>
      <c r="J21" s="61"/>
      <c r="K21" s="62"/>
      <c r="L21" s="64"/>
      <c r="M21" s="214"/>
      <c r="N21" s="172"/>
      <c r="O21" s="176"/>
      <c r="P21" s="172"/>
      <c r="Q21" s="176"/>
      <c r="R21" s="171"/>
      <c r="S21" s="176"/>
      <c r="T21" s="171"/>
      <c r="U21" s="215"/>
      <c r="V21" s="238"/>
      <c r="W21" s="66"/>
      <c r="X21" s="85">
        <v>30</v>
      </c>
      <c r="Y21" s="66" t="s">
        <v>51</v>
      </c>
      <c r="Z21" s="85"/>
      <c r="AA21" s="65"/>
      <c r="AB21" s="85">
        <v>30</v>
      </c>
      <c r="AC21" s="66" t="s">
        <v>3</v>
      </c>
      <c r="AD21" s="90">
        <v>3</v>
      </c>
      <c r="AE21" s="38">
        <f t="shared" si="0"/>
        <v>0</v>
      </c>
      <c r="AF21" s="63">
        <f t="shared" si="1"/>
        <v>60</v>
      </c>
      <c r="AG21" s="34">
        <f t="shared" si="2"/>
        <v>3</v>
      </c>
    </row>
    <row r="22" spans="1:33" ht="15" x14ac:dyDescent="0.25">
      <c r="A22" s="87">
        <v>10</v>
      </c>
      <c r="B22" s="88" t="s">
        <v>71</v>
      </c>
      <c r="C22" s="51" t="s">
        <v>8</v>
      </c>
      <c r="D22" s="85"/>
      <c r="E22" s="89"/>
      <c r="F22" s="61"/>
      <c r="G22" s="62"/>
      <c r="H22" s="61"/>
      <c r="I22" s="62"/>
      <c r="J22" s="61"/>
      <c r="K22" s="62"/>
      <c r="L22" s="64"/>
      <c r="M22" s="214"/>
      <c r="N22" s="172"/>
      <c r="O22" s="176">
        <v>30</v>
      </c>
      <c r="P22" s="172" t="s">
        <v>51</v>
      </c>
      <c r="Q22" s="176"/>
      <c r="R22" s="171"/>
      <c r="S22" s="176">
        <v>30</v>
      </c>
      <c r="T22" s="171" t="s">
        <v>52</v>
      </c>
      <c r="U22" s="215">
        <v>3</v>
      </c>
      <c r="V22" s="238"/>
      <c r="W22" s="66"/>
      <c r="X22" s="85">
        <v>30</v>
      </c>
      <c r="Y22" s="66" t="s">
        <v>51</v>
      </c>
      <c r="Z22" s="85"/>
      <c r="AA22" s="65"/>
      <c r="AB22" s="85">
        <v>30</v>
      </c>
      <c r="AC22" s="66" t="s">
        <v>52</v>
      </c>
      <c r="AD22" s="90">
        <v>3</v>
      </c>
      <c r="AE22" s="38">
        <f t="shared" si="0"/>
        <v>0</v>
      </c>
      <c r="AF22" s="63">
        <f t="shared" si="1"/>
        <v>120</v>
      </c>
      <c r="AG22" s="34">
        <f t="shared" si="2"/>
        <v>6</v>
      </c>
    </row>
    <row r="23" spans="1:33" ht="15" x14ac:dyDescent="0.25">
      <c r="A23" s="87">
        <v>11</v>
      </c>
      <c r="B23" s="88" t="s">
        <v>91</v>
      </c>
      <c r="C23" s="51" t="s">
        <v>8</v>
      </c>
      <c r="D23" s="85"/>
      <c r="E23" s="89"/>
      <c r="F23" s="61"/>
      <c r="G23" s="62"/>
      <c r="H23" s="61"/>
      <c r="I23" s="62"/>
      <c r="J23" s="61"/>
      <c r="K23" s="62"/>
      <c r="L23" s="64"/>
      <c r="M23" s="214"/>
      <c r="N23" s="172"/>
      <c r="O23" s="176"/>
      <c r="P23" s="172"/>
      <c r="Q23" s="176"/>
      <c r="R23" s="171"/>
      <c r="S23" s="176"/>
      <c r="T23" s="171"/>
      <c r="U23" s="215"/>
      <c r="V23" s="238"/>
      <c r="W23" s="66"/>
      <c r="X23" s="85">
        <v>30</v>
      </c>
      <c r="Y23" s="66" t="s">
        <v>51</v>
      </c>
      <c r="Z23" s="85"/>
      <c r="AA23" s="65"/>
      <c r="AB23" s="85">
        <v>30</v>
      </c>
      <c r="AC23" s="66" t="s">
        <v>52</v>
      </c>
      <c r="AD23" s="90">
        <v>3</v>
      </c>
      <c r="AE23" s="38">
        <f t="shared" si="0"/>
        <v>0</v>
      </c>
      <c r="AF23" s="63">
        <f t="shared" si="1"/>
        <v>60</v>
      </c>
      <c r="AG23" s="34">
        <f t="shared" si="2"/>
        <v>3</v>
      </c>
    </row>
    <row r="24" spans="1:33" ht="15.6" thickBot="1" x14ac:dyDescent="0.3">
      <c r="A24" s="26">
        <v>12</v>
      </c>
      <c r="B24" s="67" t="s">
        <v>7</v>
      </c>
      <c r="C24" s="26" t="s">
        <v>13</v>
      </c>
      <c r="D24" s="46"/>
      <c r="E24" s="68"/>
      <c r="F24" s="46"/>
      <c r="G24" s="68"/>
      <c r="H24" s="46"/>
      <c r="I24" s="68"/>
      <c r="J24" s="29"/>
      <c r="K24" s="69"/>
      <c r="L24" s="43"/>
      <c r="M24" s="216"/>
      <c r="N24" s="181"/>
      <c r="O24" s="178">
        <v>30</v>
      </c>
      <c r="P24" s="181" t="s">
        <v>51</v>
      </c>
      <c r="Q24" s="178"/>
      <c r="R24" s="180"/>
      <c r="S24" s="178">
        <v>30</v>
      </c>
      <c r="T24" s="180" t="s">
        <v>52</v>
      </c>
      <c r="U24" s="217">
        <v>4</v>
      </c>
      <c r="V24" s="27"/>
      <c r="W24" s="21"/>
      <c r="X24" s="46">
        <v>30</v>
      </c>
      <c r="Y24" s="21" t="s">
        <v>51</v>
      </c>
      <c r="Z24" s="46"/>
      <c r="AA24" s="69"/>
      <c r="AB24" s="46">
        <v>30</v>
      </c>
      <c r="AC24" s="21" t="s">
        <v>3</v>
      </c>
      <c r="AD24" s="43">
        <v>4</v>
      </c>
      <c r="AE24" s="40">
        <f t="shared" si="0"/>
        <v>0</v>
      </c>
      <c r="AF24" s="69">
        <f t="shared" si="1"/>
        <v>120</v>
      </c>
      <c r="AG24" s="35">
        <f t="shared" si="2"/>
        <v>8</v>
      </c>
    </row>
    <row r="25" spans="1:33" ht="15.6" thickBot="1" x14ac:dyDescent="0.3">
      <c r="A25" s="13"/>
      <c r="B25" s="77" t="s">
        <v>47</v>
      </c>
      <c r="C25" s="13"/>
      <c r="D25" s="55"/>
      <c r="E25" s="13"/>
      <c r="F25" s="13"/>
      <c r="G25" s="13"/>
      <c r="H25" s="55"/>
      <c r="I25" s="13"/>
      <c r="J25" s="13"/>
      <c r="K25" s="13"/>
      <c r="L25" s="246">
        <f>SUM(L13:L24)</f>
        <v>21</v>
      </c>
      <c r="M25" s="13"/>
      <c r="N25" s="13"/>
      <c r="O25" s="13"/>
      <c r="P25" s="13"/>
      <c r="Q25" s="55"/>
      <c r="R25" s="13"/>
      <c r="S25" s="13"/>
      <c r="T25" s="13"/>
      <c r="U25" s="245">
        <f>SUM(U13:U24)</f>
        <v>32</v>
      </c>
      <c r="V25" s="13"/>
      <c r="W25" s="13"/>
      <c r="X25" s="13"/>
      <c r="Y25" s="13"/>
      <c r="Z25" s="55"/>
      <c r="AA25" s="13"/>
      <c r="AB25" s="13"/>
      <c r="AC25" s="13"/>
      <c r="AD25" s="72">
        <f>SUM(AD13:AD24)</f>
        <v>41</v>
      </c>
      <c r="AE25" s="72">
        <f>SUM(AE13:AE24)</f>
        <v>180</v>
      </c>
      <c r="AF25" s="72">
        <f>SUM(AF13:AF24)</f>
        <v>885</v>
      </c>
      <c r="AG25" s="73">
        <f>SUM(AG13:AG24)</f>
        <v>94</v>
      </c>
    </row>
    <row r="26" spans="1:33" ht="15.6" thickBot="1" x14ac:dyDescent="0.3">
      <c r="A26" s="13"/>
      <c r="B26" s="74"/>
      <c r="C26" s="13"/>
      <c r="D26" s="55"/>
      <c r="E26" s="13"/>
      <c r="F26" s="13"/>
      <c r="G26" s="13"/>
      <c r="H26" s="55"/>
      <c r="I26" s="13"/>
      <c r="J26" s="13"/>
      <c r="K26" s="13"/>
      <c r="L26" s="55"/>
      <c r="M26" s="55"/>
      <c r="N26" s="13"/>
      <c r="O26" s="13"/>
      <c r="P26" s="13"/>
      <c r="Q26" s="55"/>
      <c r="R26" s="13"/>
      <c r="S26" s="13"/>
      <c r="T26" s="13"/>
      <c r="U26" s="55"/>
      <c r="V26" s="55"/>
      <c r="W26" s="13"/>
      <c r="X26" s="13"/>
      <c r="Y26" s="13"/>
      <c r="Z26" s="55"/>
      <c r="AA26" s="13"/>
      <c r="AB26" s="13"/>
      <c r="AC26" s="13"/>
      <c r="AD26" s="55"/>
      <c r="AE26" s="55"/>
      <c r="AF26" s="55"/>
      <c r="AG26" s="55"/>
    </row>
    <row r="27" spans="1:33" ht="16.2" thickBot="1" x14ac:dyDescent="0.35">
      <c r="A27" s="75" t="s">
        <v>48</v>
      </c>
      <c r="B27" s="7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4" t="s">
        <v>2</v>
      </c>
      <c r="AF27" s="86" t="s">
        <v>21</v>
      </c>
      <c r="AG27" s="12"/>
    </row>
    <row r="28" spans="1:33" ht="15" x14ac:dyDescent="0.25">
      <c r="A28" s="24">
        <v>13</v>
      </c>
      <c r="B28" s="103" t="s">
        <v>12</v>
      </c>
      <c r="C28" s="24" t="s">
        <v>8</v>
      </c>
      <c r="D28" s="45"/>
      <c r="E28" s="58"/>
      <c r="F28" s="42">
        <v>30</v>
      </c>
      <c r="G28" s="59" t="s">
        <v>52</v>
      </c>
      <c r="H28" s="45"/>
      <c r="I28" s="58"/>
      <c r="J28" s="45">
        <v>30</v>
      </c>
      <c r="K28" s="59" t="s">
        <v>3</v>
      </c>
      <c r="L28" s="42">
        <v>3</v>
      </c>
      <c r="M28" s="210"/>
      <c r="N28" s="183"/>
      <c r="O28" s="163">
        <v>30</v>
      </c>
      <c r="P28" s="165" t="s">
        <v>52</v>
      </c>
      <c r="Q28" s="163"/>
      <c r="R28" s="164"/>
      <c r="S28" s="163">
        <v>30</v>
      </c>
      <c r="T28" s="165" t="s">
        <v>3</v>
      </c>
      <c r="U28" s="211">
        <v>3</v>
      </c>
      <c r="V28" s="239"/>
      <c r="W28" s="23"/>
      <c r="X28" s="45"/>
      <c r="Y28" s="16"/>
      <c r="Z28" s="45"/>
      <c r="AA28" s="58"/>
      <c r="AB28" s="45"/>
      <c r="AC28" s="16"/>
      <c r="AD28" s="24"/>
      <c r="AE28" s="36">
        <f t="shared" ref="AE28:AE35" si="3">(D28+H28+M28+Q28+V28+Z28)</f>
        <v>0</v>
      </c>
      <c r="AF28" s="59">
        <f t="shared" ref="AF28:AF35" si="4">(F28+J28+O28+S28+X28+AB28)</f>
        <v>120</v>
      </c>
      <c r="AG28" s="33">
        <f t="shared" ref="AG28:AG35" si="5">L28+U28+AD28</f>
        <v>6</v>
      </c>
    </row>
    <row r="29" spans="1:33" ht="15" x14ac:dyDescent="0.25">
      <c r="A29" s="51">
        <v>14</v>
      </c>
      <c r="B29" s="104" t="s">
        <v>65</v>
      </c>
      <c r="C29" s="98" t="s">
        <v>8</v>
      </c>
      <c r="D29" s="99"/>
      <c r="E29" s="100"/>
      <c r="F29" s="101">
        <v>15</v>
      </c>
      <c r="G29" s="102" t="s">
        <v>51</v>
      </c>
      <c r="H29" s="99"/>
      <c r="I29" s="100"/>
      <c r="J29" s="99">
        <v>15</v>
      </c>
      <c r="K29" s="102" t="s">
        <v>3</v>
      </c>
      <c r="L29" s="101">
        <v>3</v>
      </c>
      <c r="M29" s="219"/>
      <c r="N29" s="187"/>
      <c r="O29" s="184">
        <v>15</v>
      </c>
      <c r="P29" s="186" t="s">
        <v>52</v>
      </c>
      <c r="Q29" s="184"/>
      <c r="R29" s="185"/>
      <c r="S29" s="184">
        <v>15</v>
      </c>
      <c r="T29" s="186" t="s">
        <v>3</v>
      </c>
      <c r="U29" s="220">
        <v>3</v>
      </c>
      <c r="V29" s="240"/>
      <c r="W29" s="133"/>
      <c r="X29" s="99">
        <v>15</v>
      </c>
      <c r="Y29" s="134" t="s">
        <v>52</v>
      </c>
      <c r="Z29" s="99"/>
      <c r="AA29" s="100"/>
      <c r="AB29" s="99">
        <v>15</v>
      </c>
      <c r="AC29" s="134" t="s">
        <v>3</v>
      </c>
      <c r="AD29" s="98">
        <v>3</v>
      </c>
      <c r="AE29" s="113">
        <f t="shared" si="3"/>
        <v>0</v>
      </c>
      <c r="AF29" s="102">
        <f t="shared" si="4"/>
        <v>90</v>
      </c>
      <c r="AG29" s="114">
        <f t="shared" si="5"/>
        <v>9</v>
      </c>
    </row>
    <row r="30" spans="1:33" ht="15" x14ac:dyDescent="0.25">
      <c r="A30" s="51">
        <v>15</v>
      </c>
      <c r="B30" s="105" t="s">
        <v>100</v>
      </c>
      <c r="C30" s="51" t="s">
        <v>13</v>
      </c>
      <c r="D30" s="61">
        <v>30</v>
      </c>
      <c r="E30" s="62" t="s">
        <v>3</v>
      </c>
      <c r="F30" s="64"/>
      <c r="G30" s="63"/>
      <c r="H30" s="61">
        <v>30</v>
      </c>
      <c r="I30" s="62" t="s">
        <v>3</v>
      </c>
      <c r="J30" s="61"/>
      <c r="K30" s="63"/>
      <c r="L30" s="64">
        <v>7</v>
      </c>
      <c r="M30" s="212"/>
      <c r="N30" s="189"/>
      <c r="O30" s="168"/>
      <c r="P30" s="174"/>
      <c r="Q30" s="168"/>
      <c r="R30" s="169"/>
      <c r="S30" s="168"/>
      <c r="T30" s="174"/>
      <c r="U30" s="213"/>
      <c r="V30" s="93"/>
      <c r="W30" s="62"/>
      <c r="X30" s="64"/>
      <c r="Y30" s="63"/>
      <c r="Z30" s="61"/>
      <c r="AA30" s="62"/>
      <c r="AB30" s="61"/>
      <c r="AC30" s="63"/>
      <c r="AD30" s="51"/>
      <c r="AE30" s="38">
        <f t="shared" si="3"/>
        <v>60</v>
      </c>
      <c r="AF30" s="63">
        <f t="shared" si="4"/>
        <v>0</v>
      </c>
      <c r="AG30" s="34">
        <f t="shared" si="5"/>
        <v>7</v>
      </c>
    </row>
    <row r="31" spans="1:33" ht="15" x14ac:dyDescent="0.25">
      <c r="A31" s="51">
        <v>16</v>
      </c>
      <c r="B31" s="105" t="s">
        <v>14</v>
      </c>
      <c r="C31" s="51" t="s">
        <v>8</v>
      </c>
      <c r="D31" s="61"/>
      <c r="E31" s="62"/>
      <c r="F31" s="64">
        <v>15</v>
      </c>
      <c r="G31" s="63" t="s">
        <v>52</v>
      </c>
      <c r="H31" s="61"/>
      <c r="I31" s="62"/>
      <c r="J31" s="61">
        <v>15</v>
      </c>
      <c r="K31" s="63" t="s">
        <v>3</v>
      </c>
      <c r="L31" s="64">
        <v>4</v>
      </c>
      <c r="M31" s="212"/>
      <c r="N31" s="189"/>
      <c r="O31" s="168"/>
      <c r="P31" s="174"/>
      <c r="Q31" s="168"/>
      <c r="R31" s="169"/>
      <c r="S31" s="168"/>
      <c r="T31" s="174"/>
      <c r="U31" s="213"/>
      <c r="V31" s="241"/>
      <c r="W31" s="76"/>
      <c r="X31" s="61"/>
      <c r="Y31" s="18"/>
      <c r="Z31" s="61"/>
      <c r="AA31" s="62"/>
      <c r="AB31" s="61"/>
      <c r="AC31" s="18"/>
      <c r="AD31" s="51"/>
      <c r="AE31" s="38">
        <f t="shared" si="3"/>
        <v>0</v>
      </c>
      <c r="AF31" s="63">
        <f t="shared" si="4"/>
        <v>30</v>
      </c>
      <c r="AG31" s="34">
        <f t="shared" si="5"/>
        <v>4</v>
      </c>
    </row>
    <row r="32" spans="1:33" ht="30.6" customHeight="1" x14ac:dyDescent="0.25">
      <c r="A32" s="51">
        <v>17</v>
      </c>
      <c r="B32" s="276" t="s">
        <v>101</v>
      </c>
      <c r="C32" s="51" t="s">
        <v>8</v>
      </c>
      <c r="D32" s="61"/>
      <c r="E32" s="62"/>
      <c r="F32" s="64"/>
      <c r="G32" s="63"/>
      <c r="H32" s="61"/>
      <c r="I32" s="62"/>
      <c r="J32" s="61"/>
      <c r="K32" s="63"/>
      <c r="L32" s="64"/>
      <c r="M32" s="212">
        <v>45</v>
      </c>
      <c r="N32" s="189" t="s">
        <v>3</v>
      </c>
      <c r="O32" s="168"/>
      <c r="P32" s="174"/>
      <c r="Q32" s="168">
        <v>45</v>
      </c>
      <c r="R32" s="169" t="s">
        <v>3</v>
      </c>
      <c r="S32" s="168"/>
      <c r="T32" s="174"/>
      <c r="U32" s="213">
        <v>6</v>
      </c>
      <c r="V32" s="241">
        <v>45</v>
      </c>
      <c r="W32" s="76" t="s">
        <v>3</v>
      </c>
      <c r="X32" s="61"/>
      <c r="Y32" s="18"/>
      <c r="Z32" s="61"/>
      <c r="AA32" s="62"/>
      <c r="AB32" s="61"/>
      <c r="AC32" s="18"/>
      <c r="AD32" s="51">
        <v>3</v>
      </c>
      <c r="AE32" s="38">
        <f t="shared" si="3"/>
        <v>135</v>
      </c>
      <c r="AF32" s="63">
        <f t="shared" si="4"/>
        <v>0</v>
      </c>
      <c r="AG32" s="34">
        <f t="shared" si="5"/>
        <v>9</v>
      </c>
    </row>
    <row r="33" spans="1:33" ht="15" x14ac:dyDescent="0.25">
      <c r="A33" s="51">
        <v>18</v>
      </c>
      <c r="B33" s="105" t="s">
        <v>62</v>
      </c>
      <c r="C33" s="51" t="s">
        <v>8</v>
      </c>
      <c r="D33" s="61">
        <v>15</v>
      </c>
      <c r="E33" s="62" t="s">
        <v>51</v>
      </c>
      <c r="F33" s="64">
        <v>15</v>
      </c>
      <c r="G33" s="63" t="s">
        <v>52</v>
      </c>
      <c r="H33" s="61"/>
      <c r="I33" s="62"/>
      <c r="J33" s="61"/>
      <c r="K33" s="63"/>
      <c r="L33" s="64">
        <v>2</v>
      </c>
      <c r="M33" s="212"/>
      <c r="N33" s="189"/>
      <c r="O33" s="168"/>
      <c r="P33" s="174"/>
      <c r="Q33" s="168"/>
      <c r="R33" s="169"/>
      <c r="S33" s="168"/>
      <c r="T33" s="174"/>
      <c r="U33" s="213"/>
      <c r="V33" s="241"/>
      <c r="W33" s="76"/>
      <c r="X33" s="61"/>
      <c r="Y33" s="18"/>
      <c r="Z33" s="61"/>
      <c r="AA33" s="62"/>
      <c r="AB33" s="61"/>
      <c r="AC33" s="18"/>
      <c r="AD33" s="51"/>
      <c r="AE33" s="38">
        <f t="shared" si="3"/>
        <v>15</v>
      </c>
      <c r="AF33" s="63">
        <f t="shared" si="4"/>
        <v>15</v>
      </c>
      <c r="AG33" s="34">
        <f t="shared" si="5"/>
        <v>2</v>
      </c>
    </row>
    <row r="34" spans="1:33" ht="15" x14ac:dyDescent="0.25">
      <c r="A34" s="51">
        <v>19</v>
      </c>
      <c r="B34" s="105" t="s">
        <v>15</v>
      </c>
      <c r="C34" s="51" t="s">
        <v>8</v>
      </c>
      <c r="D34" s="61"/>
      <c r="E34" s="62"/>
      <c r="F34" s="64"/>
      <c r="G34" s="63"/>
      <c r="H34" s="61">
        <v>15</v>
      </c>
      <c r="I34" s="62" t="s">
        <v>51</v>
      </c>
      <c r="J34" s="61">
        <v>15</v>
      </c>
      <c r="K34" s="62" t="s">
        <v>52</v>
      </c>
      <c r="L34" s="64">
        <v>3</v>
      </c>
      <c r="M34" s="212"/>
      <c r="N34" s="189"/>
      <c r="O34" s="168"/>
      <c r="P34" s="174"/>
      <c r="Q34" s="168"/>
      <c r="R34" s="169"/>
      <c r="S34" s="168"/>
      <c r="T34" s="174"/>
      <c r="U34" s="213"/>
      <c r="V34" s="241"/>
      <c r="W34" s="76"/>
      <c r="X34" s="61"/>
      <c r="Y34" s="18"/>
      <c r="Z34" s="61"/>
      <c r="AA34" s="62"/>
      <c r="AB34" s="61"/>
      <c r="AC34" s="18"/>
      <c r="AD34" s="51"/>
      <c r="AE34" s="38">
        <f t="shared" si="3"/>
        <v>15</v>
      </c>
      <c r="AF34" s="63">
        <f t="shared" si="4"/>
        <v>15</v>
      </c>
      <c r="AG34" s="34">
        <f t="shared" si="5"/>
        <v>3</v>
      </c>
    </row>
    <row r="35" spans="1:33" ht="15.6" thickBot="1" x14ac:dyDescent="0.3">
      <c r="A35" s="26">
        <v>20</v>
      </c>
      <c r="B35" s="106" t="s">
        <v>16</v>
      </c>
      <c r="C35" s="26" t="s">
        <v>6</v>
      </c>
      <c r="D35" s="46">
        <v>15</v>
      </c>
      <c r="E35" s="68" t="s">
        <v>52</v>
      </c>
      <c r="F35" s="43"/>
      <c r="G35" s="69"/>
      <c r="H35" s="46">
        <v>15</v>
      </c>
      <c r="I35" s="68" t="s">
        <v>3</v>
      </c>
      <c r="J35" s="46"/>
      <c r="K35" s="69"/>
      <c r="L35" s="43">
        <v>5</v>
      </c>
      <c r="M35" s="216"/>
      <c r="N35" s="190"/>
      <c r="O35" s="178"/>
      <c r="P35" s="180"/>
      <c r="Q35" s="178"/>
      <c r="R35" s="179"/>
      <c r="S35" s="178"/>
      <c r="T35" s="180"/>
      <c r="U35" s="217"/>
      <c r="V35" s="242"/>
      <c r="W35" s="25"/>
      <c r="X35" s="46"/>
      <c r="Y35" s="21"/>
      <c r="Z35" s="46"/>
      <c r="AA35" s="68"/>
      <c r="AB35" s="46"/>
      <c r="AC35" s="21"/>
      <c r="AD35" s="26"/>
      <c r="AE35" s="40">
        <f t="shared" si="3"/>
        <v>30</v>
      </c>
      <c r="AF35" s="69">
        <f t="shared" si="4"/>
        <v>0</v>
      </c>
      <c r="AG35" s="35">
        <f t="shared" si="5"/>
        <v>5</v>
      </c>
    </row>
    <row r="36" spans="1:33" ht="15.6" thickBot="1" x14ac:dyDescent="0.3">
      <c r="A36" s="71"/>
      <c r="B36" s="70" t="s">
        <v>47</v>
      </c>
      <c r="C36" s="55"/>
      <c r="D36" s="55"/>
      <c r="E36" s="55"/>
      <c r="F36" s="55"/>
      <c r="G36" s="55"/>
      <c r="H36" s="55"/>
      <c r="I36" s="55"/>
      <c r="J36" s="55"/>
      <c r="K36" s="55"/>
      <c r="L36" s="246">
        <f>SUM(L28:L35)</f>
        <v>27</v>
      </c>
      <c r="M36" s="55"/>
      <c r="N36" s="55"/>
      <c r="O36" s="55"/>
      <c r="P36" s="55"/>
      <c r="Q36" s="55"/>
      <c r="R36" s="55"/>
      <c r="S36" s="55"/>
      <c r="T36" s="55"/>
      <c r="U36" s="245">
        <f>SUM(U28:U35)</f>
        <v>12</v>
      </c>
      <c r="V36" s="55"/>
      <c r="W36" s="55"/>
      <c r="X36" s="55"/>
      <c r="Y36" s="55"/>
      <c r="Z36" s="55"/>
      <c r="AA36" s="55"/>
      <c r="AB36" s="55"/>
      <c r="AC36" s="55"/>
      <c r="AD36" s="72">
        <f>SUM(AD28:AD35)</f>
        <v>6</v>
      </c>
      <c r="AE36" s="77">
        <f>SUM(AE28:AE35)</f>
        <v>255</v>
      </c>
      <c r="AF36" s="77">
        <f>SUM(AF28:AF35)</f>
        <v>270</v>
      </c>
      <c r="AG36" s="73">
        <f>SUM(AG28:AG35)</f>
        <v>45</v>
      </c>
    </row>
    <row r="37" spans="1:33" ht="16.2" thickBot="1" x14ac:dyDescent="0.35">
      <c r="A37" s="78"/>
      <c r="B37" s="79"/>
      <c r="C37" s="55"/>
      <c r="D37" s="55"/>
      <c r="E37" s="55"/>
      <c r="F37" s="55"/>
      <c r="G37" s="55"/>
      <c r="H37" s="55"/>
      <c r="I37" s="55"/>
      <c r="J37" s="55"/>
      <c r="K37" s="13"/>
      <c r="L37" s="13"/>
      <c r="M37" s="55"/>
      <c r="N37" s="55"/>
      <c r="O37" s="55"/>
      <c r="P37" s="55"/>
      <c r="Q37" s="55"/>
      <c r="R37" s="55"/>
      <c r="S37" s="55"/>
      <c r="T37" s="13"/>
      <c r="U37" s="13"/>
      <c r="V37" s="55"/>
      <c r="W37" s="55"/>
      <c r="X37" s="55"/>
      <c r="Y37" s="55"/>
      <c r="Z37" s="55"/>
      <c r="AA37" s="55"/>
      <c r="AB37" s="55"/>
      <c r="AC37" s="13"/>
      <c r="AD37" s="13"/>
      <c r="AE37" s="9">
        <f>AE25+AE36</f>
        <v>435</v>
      </c>
      <c r="AF37" s="9">
        <f>AF25+AF36</f>
        <v>1155</v>
      </c>
      <c r="AG37" s="13"/>
    </row>
    <row r="38" spans="1:33" ht="16.2" thickBot="1" x14ac:dyDescent="0.35">
      <c r="A38" s="78"/>
      <c r="B38" s="79"/>
      <c r="C38" s="55"/>
      <c r="D38" s="55"/>
      <c r="E38" s="55"/>
      <c r="F38" s="55"/>
      <c r="G38" s="55"/>
      <c r="H38" s="55"/>
      <c r="I38" s="55"/>
      <c r="J38" s="55"/>
      <c r="K38" s="13"/>
      <c r="L38" s="13"/>
      <c r="M38" s="55"/>
      <c r="N38" s="55"/>
      <c r="O38" s="55"/>
      <c r="P38" s="55"/>
      <c r="Q38" s="55"/>
      <c r="R38" s="55"/>
      <c r="S38" s="55"/>
      <c r="T38" s="13"/>
      <c r="U38" s="13"/>
      <c r="V38" s="55"/>
      <c r="W38" s="55"/>
      <c r="X38" s="55"/>
      <c r="Y38" s="55"/>
      <c r="Z38" s="55"/>
      <c r="AA38" s="55"/>
      <c r="AB38" s="55"/>
      <c r="AC38" s="13"/>
      <c r="AD38" s="13"/>
      <c r="AE38" s="12"/>
      <c r="AF38" s="12"/>
      <c r="AG38" s="13"/>
    </row>
    <row r="39" spans="1:33" ht="16.2" thickBot="1" x14ac:dyDescent="0.35">
      <c r="A39" s="5" t="s">
        <v>1</v>
      </c>
      <c r="B39" s="136" t="s">
        <v>75</v>
      </c>
      <c r="C39" s="55"/>
      <c r="D39" s="55"/>
      <c r="E39" s="55"/>
      <c r="F39" s="55"/>
      <c r="G39" s="55"/>
      <c r="H39" s="55"/>
      <c r="I39" s="55"/>
      <c r="J39" s="55"/>
      <c r="K39" s="13"/>
      <c r="L39" s="13"/>
      <c r="M39" s="55"/>
      <c r="N39" s="55"/>
      <c r="O39" s="55"/>
      <c r="P39" s="55"/>
      <c r="Q39" s="55"/>
      <c r="R39" s="55"/>
      <c r="S39" s="55"/>
      <c r="T39" s="13"/>
      <c r="U39" s="13"/>
      <c r="V39" s="55"/>
      <c r="W39" s="55"/>
      <c r="X39" s="55"/>
      <c r="Y39" s="55"/>
      <c r="Z39" s="55"/>
      <c r="AA39" s="55"/>
      <c r="AB39" s="55"/>
      <c r="AC39" s="13"/>
      <c r="AD39" s="13"/>
      <c r="AE39" s="14" t="s">
        <v>2</v>
      </c>
      <c r="AF39" s="81" t="s">
        <v>21</v>
      </c>
      <c r="AG39" s="13"/>
    </row>
    <row r="40" spans="1:33" ht="15" x14ac:dyDescent="0.25">
      <c r="A40" s="24">
        <v>21</v>
      </c>
      <c r="B40" s="57" t="s">
        <v>55</v>
      </c>
      <c r="C40" s="24" t="s">
        <v>17</v>
      </c>
      <c r="D40" s="45"/>
      <c r="E40" s="58"/>
      <c r="F40" s="45">
        <v>30</v>
      </c>
      <c r="G40" s="58" t="s">
        <v>52</v>
      </c>
      <c r="H40" s="45"/>
      <c r="I40" s="58"/>
      <c r="J40" s="42">
        <v>30</v>
      </c>
      <c r="K40" s="58" t="s">
        <v>52</v>
      </c>
      <c r="L40" s="42">
        <v>3</v>
      </c>
      <c r="M40" s="210"/>
      <c r="N40" s="164"/>
      <c r="O40" s="163">
        <v>30</v>
      </c>
      <c r="P40" s="164" t="s">
        <v>52</v>
      </c>
      <c r="Q40" s="163"/>
      <c r="R40" s="164"/>
      <c r="S40" s="163">
        <v>30</v>
      </c>
      <c r="T40" s="164" t="s">
        <v>3</v>
      </c>
      <c r="U40" s="211">
        <v>4</v>
      </c>
      <c r="V40" s="236"/>
      <c r="W40" s="58"/>
      <c r="X40" s="45"/>
      <c r="Y40" s="58"/>
      <c r="Z40" s="45"/>
      <c r="AA40" s="58"/>
      <c r="AB40" s="45"/>
      <c r="AC40" s="58"/>
      <c r="AD40" s="42"/>
      <c r="AE40" s="36">
        <f t="shared" ref="AE40:AE45" si="6">(D40+H40+M40+Q40+V40+Z40)</f>
        <v>0</v>
      </c>
      <c r="AF40" s="59">
        <f t="shared" ref="AF40:AF45" si="7">(F40+J40+O40+S40+X40+AB40)</f>
        <v>120</v>
      </c>
      <c r="AG40" s="33">
        <f t="shared" ref="AG40:AG45" si="8">L40+U40+AD40</f>
        <v>7</v>
      </c>
    </row>
    <row r="41" spans="1:33" ht="15" x14ac:dyDescent="0.25">
      <c r="A41" s="98">
        <v>22</v>
      </c>
      <c r="B41" s="121" t="s">
        <v>34</v>
      </c>
      <c r="C41" s="98" t="s">
        <v>8</v>
      </c>
      <c r="D41" s="99"/>
      <c r="E41" s="100"/>
      <c r="F41" s="99">
        <v>30</v>
      </c>
      <c r="G41" s="100" t="s">
        <v>52</v>
      </c>
      <c r="H41" s="99"/>
      <c r="I41" s="100"/>
      <c r="J41" s="101">
        <v>30</v>
      </c>
      <c r="K41" s="100" t="s">
        <v>3</v>
      </c>
      <c r="L41" s="101">
        <v>3</v>
      </c>
      <c r="M41" s="219"/>
      <c r="N41" s="185"/>
      <c r="O41" s="184">
        <v>30</v>
      </c>
      <c r="P41" s="185" t="s">
        <v>52</v>
      </c>
      <c r="Q41" s="184"/>
      <c r="R41" s="185"/>
      <c r="S41" s="184">
        <v>30</v>
      </c>
      <c r="T41" s="185" t="s">
        <v>3</v>
      </c>
      <c r="U41" s="220">
        <v>3</v>
      </c>
      <c r="V41" s="243"/>
      <c r="W41" s="100"/>
      <c r="X41" s="99"/>
      <c r="Y41" s="100"/>
      <c r="Z41" s="99"/>
      <c r="AA41" s="100"/>
      <c r="AB41" s="99"/>
      <c r="AC41" s="100"/>
      <c r="AD41" s="101"/>
      <c r="AE41" s="38">
        <f t="shared" si="6"/>
        <v>0</v>
      </c>
      <c r="AF41" s="63">
        <f t="shared" si="7"/>
        <v>120</v>
      </c>
      <c r="AG41" s="34">
        <f t="shared" si="8"/>
        <v>6</v>
      </c>
    </row>
    <row r="42" spans="1:33" ht="15" x14ac:dyDescent="0.25">
      <c r="A42" s="98">
        <v>23</v>
      </c>
      <c r="B42" s="121" t="s">
        <v>92</v>
      </c>
      <c r="C42" s="98" t="s">
        <v>8</v>
      </c>
      <c r="D42" s="99"/>
      <c r="E42" s="100"/>
      <c r="F42" s="99">
        <v>30</v>
      </c>
      <c r="G42" s="100" t="s">
        <v>51</v>
      </c>
      <c r="H42" s="99"/>
      <c r="I42" s="100"/>
      <c r="J42" s="101">
        <v>30</v>
      </c>
      <c r="K42" s="100" t="s">
        <v>52</v>
      </c>
      <c r="L42" s="101">
        <v>2</v>
      </c>
      <c r="M42" s="219"/>
      <c r="N42" s="185"/>
      <c r="O42" s="184"/>
      <c r="P42" s="185"/>
      <c r="Q42" s="184"/>
      <c r="R42" s="185"/>
      <c r="S42" s="184"/>
      <c r="T42" s="185"/>
      <c r="U42" s="220"/>
      <c r="V42" s="243"/>
      <c r="W42" s="100"/>
      <c r="X42" s="99"/>
      <c r="Y42" s="100"/>
      <c r="Z42" s="99"/>
      <c r="AA42" s="100"/>
      <c r="AB42" s="99"/>
      <c r="AC42" s="100"/>
      <c r="AD42" s="101"/>
      <c r="AE42" s="38">
        <f t="shared" si="6"/>
        <v>0</v>
      </c>
      <c r="AF42" s="63">
        <f t="shared" si="7"/>
        <v>60</v>
      </c>
      <c r="AG42" s="34">
        <f t="shared" si="8"/>
        <v>2</v>
      </c>
    </row>
    <row r="43" spans="1:33" ht="15" x14ac:dyDescent="0.25">
      <c r="A43" s="98">
        <v>24</v>
      </c>
      <c r="B43" s="121" t="s">
        <v>103</v>
      </c>
      <c r="C43" s="98" t="s">
        <v>8</v>
      </c>
      <c r="D43" s="99"/>
      <c r="E43" s="100"/>
      <c r="F43" s="99"/>
      <c r="G43" s="100"/>
      <c r="H43" s="99"/>
      <c r="I43" s="100"/>
      <c r="J43" s="101"/>
      <c r="K43" s="100"/>
      <c r="L43" s="101"/>
      <c r="M43" s="219"/>
      <c r="N43" s="185"/>
      <c r="O43" s="184">
        <v>30</v>
      </c>
      <c r="P43" s="185" t="s">
        <v>51</v>
      </c>
      <c r="Q43" s="184"/>
      <c r="R43" s="185"/>
      <c r="S43" s="184">
        <v>30</v>
      </c>
      <c r="T43" s="185" t="s">
        <v>52</v>
      </c>
      <c r="U43" s="220">
        <v>2</v>
      </c>
      <c r="V43" s="243"/>
      <c r="W43" s="100"/>
      <c r="X43" s="99"/>
      <c r="Y43" s="100"/>
      <c r="Z43" s="99"/>
      <c r="AA43" s="100"/>
      <c r="AB43" s="99"/>
      <c r="AC43" s="100"/>
      <c r="AD43" s="101"/>
      <c r="AE43" s="38">
        <f t="shared" si="6"/>
        <v>0</v>
      </c>
      <c r="AF43" s="63">
        <f t="shared" si="7"/>
        <v>60</v>
      </c>
      <c r="AG43" s="34">
        <f t="shared" si="8"/>
        <v>2</v>
      </c>
    </row>
    <row r="44" spans="1:33" ht="15" x14ac:dyDescent="0.25">
      <c r="A44" s="98">
        <v>25</v>
      </c>
      <c r="B44" s="121" t="s">
        <v>68</v>
      </c>
      <c r="C44" s="98" t="s">
        <v>8</v>
      </c>
      <c r="D44" s="99"/>
      <c r="E44" s="100"/>
      <c r="F44" s="99">
        <v>15</v>
      </c>
      <c r="G44" s="100" t="s">
        <v>51</v>
      </c>
      <c r="H44" s="99"/>
      <c r="I44" s="100"/>
      <c r="J44" s="101">
        <v>15</v>
      </c>
      <c r="K44" s="100" t="s">
        <v>52</v>
      </c>
      <c r="L44" s="101">
        <v>2</v>
      </c>
      <c r="M44" s="219"/>
      <c r="N44" s="185"/>
      <c r="O44" s="184"/>
      <c r="P44" s="185"/>
      <c r="Q44" s="184"/>
      <c r="R44" s="185"/>
      <c r="S44" s="184"/>
      <c r="T44" s="185"/>
      <c r="U44" s="220"/>
      <c r="V44" s="243"/>
      <c r="W44" s="100"/>
      <c r="X44" s="99"/>
      <c r="Y44" s="100"/>
      <c r="Z44" s="99"/>
      <c r="AA44" s="100"/>
      <c r="AB44" s="99"/>
      <c r="AC44" s="100"/>
      <c r="AD44" s="101"/>
      <c r="AE44" s="38">
        <f t="shared" si="6"/>
        <v>0</v>
      </c>
      <c r="AF44" s="63">
        <f t="shared" si="7"/>
        <v>30</v>
      </c>
      <c r="AG44" s="34">
        <f t="shared" si="8"/>
        <v>2</v>
      </c>
    </row>
    <row r="45" spans="1:33" ht="15.6" thickBot="1" x14ac:dyDescent="0.3">
      <c r="A45" s="26">
        <v>26</v>
      </c>
      <c r="B45" s="67" t="s">
        <v>18</v>
      </c>
      <c r="C45" s="26" t="s">
        <v>13</v>
      </c>
      <c r="D45" s="46"/>
      <c r="E45" s="68"/>
      <c r="F45" s="46">
        <v>30</v>
      </c>
      <c r="G45" s="68" t="s">
        <v>51</v>
      </c>
      <c r="H45" s="46"/>
      <c r="I45" s="68"/>
      <c r="J45" s="43">
        <v>30</v>
      </c>
      <c r="K45" s="68" t="s">
        <v>52</v>
      </c>
      <c r="L45" s="233">
        <v>2</v>
      </c>
      <c r="M45" s="216"/>
      <c r="N45" s="179"/>
      <c r="O45" s="178"/>
      <c r="P45" s="179"/>
      <c r="Q45" s="178"/>
      <c r="R45" s="179"/>
      <c r="S45" s="178"/>
      <c r="T45" s="179"/>
      <c r="U45" s="217"/>
      <c r="V45" s="27"/>
      <c r="W45" s="68"/>
      <c r="X45" s="46"/>
      <c r="Y45" s="68"/>
      <c r="Z45" s="46"/>
      <c r="AA45" s="68"/>
      <c r="AB45" s="46"/>
      <c r="AC45" s="68"/>
      <c r="AD45" s="43"/>
      <c r="AE45" s="40">
        <f t="shared" si="6"/>
        <v>0</v>
      </c>
      <c r="AF45" s="69">
        <f t="shared" si="7"/>
        <v>60</v>
      </c>
      <c r="AG45" s="82">
        <f t="shared" si="8"/>
        <v>2</v>
      </c>
    </row>
    <row r="46" spans="1:33" ht="15.6" thickBot="1" x14ac:dyDescent="0.3">
      <c r="A46" s="13"/>
      <c r="B46" s="70" t="s">
        <v>47</v>
      </c>
      <c r="C46" s="13"/>
      <c r="D46" s="55"/>
      <c r="E46" s="13"/>
      <c r="F46" s="13"/>
      <c r="G46" s="13"/>
      <c r="H46" s="55"/>
      <c r="I46" s="13"/>
      <c r="J46" s="13"/>
      <c r="K46" s="13"/>
      <c r="L46" s="246">
        <f>SUM(L40:L45)</f>
        <v>12</v>
      </c>
      <c r="M46" s="13"/>
      <c r="N46" s="13"/>
      <c r="O46" s="13"/>
      <c r="P46" s="13"/>
      <c r="Q46" s="55"/>
      <c r="R46" s="13"/>
      <c r="S46" s="13"/>
      <c r="T46" s="13"/>
      <c r="U46" s="218">
        <f>SUM(U40:U45)</f>
        <v>9</v>
      </c>
      <c r="V46" s="13"/>
      <c r="W46" s="13"/>
      <c r="X46" s="13"/>
      <c r="Y46" s="13"/>
      <c r="Z46" s="55"/>
      <c r="AA46" s="13"/>
      <c r="AB46" s="13"/>
      <c r="AC46" s="13"/>
      <c r="AD46" s="72">
        <f>SUM(AD40:AD45)</f>
        <v>0</v>
      </c>
      <c r="AE46" s="72">
        <f>SUM(AE40:AE45)</f>
        <v>0</v>
      </c>
      <c r="AF46" s="72">
        <f>SUM(AF40:AF45)</f>
        <v>450</v>
      </c>
      <c r="AG46" s="80">
        <f>SUM(AG40:AG45)</f>
        <v>21</v>
      </c>
    </row>
    <row r="47" spans="1:33" ht="16.2" thickBot="1" x14ac:dyDescent="0.35">
      <c r="A47" s="78"/>
      <c r="B47" s="79"/>
      <c r="C47" s="55"/>
      <c r="D47" s="55"/>
      <c r="E47" s="55"/>
      <c r="F47" s="55"/>
      <c r="G47" s="55"/>
      <c r="H47" s="55"/>
      <c r="I47" s="55"/>
      <c r="J47" s="55"/>
      <c r="K47" s="13"/>
      <c r="L47" s="13"/>
      <c r="M47" s="55"/>
      <c r="N47" s="55"/>
      <c r="O47" s="55"/>
      <c r="P47" s="55"/>
      <c r="Q47" s="55"/>
      <c r="R47" s="55"/>
      <c r="S47" s="55"/>
      <c r="T47" s="13"/>
      <c r="U47" s="13"/>
      <c r="V47" s="55"/>
      <c r="W47" s="55"/>
      <c r="X47" s="55"/>
      <c r="Y47" s="55"/>
      <c r="Z47" s="55"/>
      <c r="AA47" s="55"/>
      <c r="AB47" s="55"/>
      <c r="AC47" s="13"/>
      <c r="AD47" s="13"/>
      <c r="AE47" s="12"/>
      <c r="AF47" s="12"/>
      <c r="AG47" s="13"/>
    </row>
    <row r="48" spans="1:33" ht="16.2" thickBot="1" x14ac:dyDescent="0.35">
      <c r="A48" s="79"/>
      <c r="B48" s="7" t="s">
        <v>49</v>
      </c>
      <c r="C48" s="13"/>
      <c r="D48" s="13"/>
      <c r="E48" s="13"/>
      <c r="F48" s="13"/>
      <c r="G48" s="13"/>
      <c r="H48" s="13"/>
      <c r="I48" s="13"/>
      <c r="J48" s="13"/>
      <c r="K48" s="13"/>
      <c r="L48" s="9">
        <f>L25+L36+L46</f>
        <v>60</v>
      </c>
      <c r="M48" s="13"/>
      <c r="N48" s="13"/>
      <c r="O48" s="13"/>
      <c r="P48" s="13"/>
      <c r="Q48" s="13"/>
      <c r="R48" s="13"/>
      <c r="S48" s="13"/>
      <c r="T48" s="13"/>
      <c r="U48" s="9">
        <f>U25+U36+U46</f>
        <v>53</v>
      </c>
      <c r="V48" s="13"/>
      <c r="W48" s="13"/>
      <c r="X48" s="13"/>
      <c r="Y48" s="13"/>
      <c r="Z48" s="13"/>
      <c r="AA48" s="13"/>
      <c r="AB48" s="13"/>
      <c r="AC48" s="13"/>
      <c r="AD48" s="10">
        <f>AD25+AD36</f>
        <v>47</v>
      </c>
      <c r="AE48" s="302">
        <f>AE37+AF37+AF46+AE46</f>
        <v>2040</v>
      </c>
      <c r="AF48" s="354"/>
      <c r="AG48" s="10">
        <f>AG25+AG36+AG46</f>
        <v>160</v>
      </c>
    </row>
    <row r="50" spans="1:3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6" ht="20.100000000000001" customHeight="1" x14ac:dyDescent="0.3">
      <c r="A54" s="353" t="s">
        <v>66</v>
      </c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</row>
    <row r="55" spans="1:36" ht="20.100000000000001" customHeight="1" thickBot="1" x14ac:dyDescent="0.35">
      <c r="A55" s="297" t="s">
        <v>98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</row>
    <row r="56" spans="1:36" ht="20.100000000000001" customHeight="1" thickBot="1" x14ac:dyDescent="0.35">
      <c r="A56" s="321" t="s">
        <v>37</v>
      </c>
      <c r="B56" s="321" t="s">
        <v>38</v>
      </c>
      <c r="C56" s="330" t="s">
        <v>39</v>
      </c>
      <c r="D56" s="302" t="s">
        <v>40</v>
      </c>
      <c r="E56" s="303"/>
      <c r="F56" s="303"/>
      <c r="G56" s="303"/>
      <c r="H56" s="303"/>
      <c r="I56" s="303"/>
      <c r="J56" s="303"/>
      <c r="K56" s="333"/>
      <c r="L56" s="316" t="s">
        <v>4</v>
      </c>
      <c r="M56" s="336" t="s">
        <v>41</v>
      </c>
      <c r="N56" s="309"/>
      <c r="O56" s="309"/>
      <c r="P56" s="309"/>
      <c r="Q56" s="309"/>
      <c r="R56" s="309"/>
      <c r="S56" s="309"/>
      <c r="T56" s="337"/>
      <c r="U56" s="327" t="s">
        <v>4</v>
      </c>
      <c r="V56" s="303" t="s">
        <v>53</v>
      </c>
      <c r="W56" s="303"/>
      <c r="X56" s="303"/>
      <c r="Y56" s="303"/>
      <c r="Z56" s="303"/>
      <c r="AA56" s="303"/>
      <c r="AB56" s="303"/>
      <c r="AC56" s="333"/>
      <c r="AD56" s="350" t="s">
        <v>4</v>
      </c>
      <c r="AE56" s="344" t="s">
        <v>42</v>
      </c>
      <c r="AF56" s="345"/>
      <c r="AG56" s="330" t="s">
        <v>43</v>
      </c>
      <c r="AJ56" s="97"/>
    </row>
    <row r="57" spans="1:36" ht="20.100000000000001" customHeight="1" thickBot="1" x14ac:dyDescent="0.35">
      <c r="A57" s="322"/>
      <c r="B57" s="322"/>
      <c r="C57" s="331"/>
      <c r="D57" s="302" t="s">
        <v>19</v>
      </c>
      <c r="E57" s="303"/>
      <c r="F57" s="303"/>
      <c r="G57" s="333"/>
      <c r="H57" s="302" t="s">
        <v>20</v>
      </c>
      <c r="I57" s="303"/>
      <c r="J57" s="303"/>
      <c r="K57" s="333"/>
      <c r="L57" s="317"/>
      <c r="M57" s="336" t="s">
        <v>19</v>
      </c>
      <c r="N57" s="309"/>
      <c r="O57" s="309"/>
      <c r="P57" s="309"/>
      <c r="Q57" s="308" t="s">
        <v>20</v>
      </c>
      <c r="R57" s="309"/>
      <c r="S57" s="309"/>
      <c r="T57" s="337"/>
      <c r="U57" s="328"/>
      <c r="V57" s="303" t="s">
        <v>19</v>
      </c>
      <c r="W57" s="303"/>
      <c r="X57" s="303"/>
      <c r="Y57" s="338"/>
      <c r="Z57" s="359" t="s">
        <v>20</v>
      </c>
      <c r="AA57" s="303"/>
      <c r="AB57" s="303"/>
      <c r="AC57" s="333"/>
      <c r="AD57" s="351"/>
      <c r="AE57" s="346"/>
      <c r="AF57" s="347"/>
      <c r="AG57" s="331"/>
    </row>
    <row r="58" spans="1:36" ht="20.100000000000001" customHeight="1" x14ac:dyDescent="0.25">
      <c r="A58" s="322"/>
      <c r="B58" s="322"/>
      <c r="C58" s="331"/>
      <c r="D58" s="312" t="s">
        <v>2</v>
      </c>
      <c r="E58" s="334"/>
      <c r="F58" s="312" t="s">
        <v>21</v>
      </c>
      <c r="G58" s="334"/>
      <c r="H58" s="312" t="s">
        <v>2</v>
      </c>
      <c r="I58" s="334"/>
      <c r="J58" s="312" t="s">
        <v>21</v>
      </c>
      <c r="K58" s="334"/>
      <c r="L58" s="317"/>
      <c r="M58" s="343" t="s">
        <v>2</v>
      </c>
      <c r="N58" s="340"/>
      <c r="O58" s="339" t="s">
        <v>21</v>
      </c>
      <c r="P58" s="340"/>
      <c r="Q58" s="339" t="s">
        <v>2</v>
      </c>
      <c r="R58" s="340"/>
      <c r="S58" s="339" t="s">
        <v>21</v>
      </c>
      <c r="T58" s="340"/>
      <c r="U58" s="328"/>
      <c r="V58" s="325" t="s">
        <v>2</v>
      </c>
      <c r="W58" s="334"/>
      <c r="X58" s="312" t="s">
        <v>21</v>
      </c>
      <c r="Y58" s="334"/>
      <c r="Z58" s="312" t="s">
        <v>2</v>
      </c>
      <c r="AA58" s="334"/>
      <c r="AB58" s="312" t="s">
        <v>21</v>
      </c>
      <c r="AC58" s="334"/>
      <c r="AD58" s="351"/>
      <c r="AE58" s="346"/>
      <c r="AF58" s="347"/>
      <c r="AG58" s="331"/>
    </row>
    <row r="59" spans="1:36" ht="20.100000000000001" customHeight="1" thickBot="1" x14ac:dyDescent="0.3">
      <c r="A59" s="324"/>
      <c r="B59" s="324"/>
      <c r="C59" s="332"/>
      <c r="D59" s="319"/>
      <c r="E59" s="335"/>
      <c r="F59" s="319"/>
      <c r="G59" s="335"/>
      <c r="H59" s="319"/>
      <c r="I59" s="335"/>
      <c r="J59" s="319"/>
      <c r="K59" s="335"/>
      <c r="L59" s="318"/>
      <c r="M59" s="305"/>
      <c r="N59" s="342"/>
      <c r="O59" s="341"/>
      <c r="P59" s="342"/>
      <c r="Q59" s="341"/>
      <c r="R59" s="342"/>
      <c r="S59" s="341"/>
      <c r="T59" s="342"/>
      <c r="U59" s="329"/>
      <c r="V59" s="297"/>
      <c r="W59" s="335"/>
      <c r="X59" s="319"/>
      <c r="Y59" s="335"/>
      <c r="Z59" s="319"/>
      <c r="AA59" s="335"/>
      <c r="AB59" s="319"/>
      <c r="AC59" s="335"/>
      <c r="AD59" s="352"/>
      <c r="AE59" s="348"/>
      <c r="AF59" s="349"/>
      <c r="AG59" s="332"/>
    </row>
    <row r="60" spans="1:36" ht="19.8" customHeight="1" thickBot="1" x14ac:dyDescent="0.35">
      <c r="A60" s="11" t="s">
        <v>56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25"/>
      <c r="AF60" s="325"/>
      <c r="AG60" s="303"/>
    </row>
    <row r="61" spans="1:36" ht="15" customHeight="1" x14ac:dyDescent="0.25">
      <c r="A61" s="24">
        <v>1</v>
      </c>
      <c r="B61" s="275" t="s">
        <v>9</v>
      </c>
      <c r="C61" s="51" t="s">
        <v>8</v>
      </c>
      <c r="D61" s="61"/>
      <c r="E61" s="62"/>
      <c r="F61" s="61"/>
      <c r="G61" s="62"/>
      <c r="H61" s="61"/>
      <c r="I61" s="62"/>
      <c r="J61" s="28"/>
      <c r="K61" s="63"/>
      <c r="L61" s="64"/>
      <c r="M61" s="212">
        <v>15</v>
      </c>
      <c r="N61" s="173" t="s">
        <v>51</v>
      </c>
      <c r="O61" s="168"/>
      <c r="P61" s="173"/>
      <c r="Q61" s="168">
        <v>15</v>
      </c>
      <c r="R61" s="174" t="s">
        <v>52</v>
      </c>
      <c r="S61" s="168"/>
      <c r="T61" s="174"/>
      <c r="U61" s="213">
        <v>3</v>
      </c>
      <c r="V61" s="93">
        <v>15</v>
      </c>
      <c r="W61" s="18" t="s">
        <v>51</v>
      </c>
      <c r="X61" s="61"/>
      <c r="Y61" s="18"/>
      <c r="Z61" s="61">
        <v>15</v>
      </c>
      <c r="AA61" s="63" t="s">
        <v>52</v>
      </c>
      <c r="AB61" s="61"/>
      <c r="AC61" s="18"/>
      <c r="AD61" s="64">
        <v>3</v>
      </c>
      <c r="AE61" s="36">
        <f>(D61+H61+M61+Q61+V61+Z61)</f>
        <v>60</v>
      </c>
      <c r="AF61" s="59">
        <f>(F61+J61+O61+S61+X61+AB61)</f>
        <v>0</v>
      </c>
      <c r="AG61" s="34">
        <f>L61+U61+AD61</f>
        <v>6</v>
      </c>
    </row>
    <row r="62" spans="1:36" ht="17.399999999999999" customHeight="1" thickBot="1" x14ac:dyDescent="0.3">
      <c r="A62" s="132">
        <v>2</v>
      </c>
      <c r="B62" s="161" t="s">
        <v>22</v>
      </c>
      <c r="C62" s="162" t="s">
        <v>8</v>
      </c>
      <c r="D62" s="40"/>
      <c r="E62" s="41"/>
      <c r="F62" s="126"/>
      <c r="G62" s="127"/>
      <c r="H62" s="40"/>
      <c r="I62" s="41"/>
      <c r="J62" s="126"/>
      <c r="K62" s="127"/>
      <c r="L62" s="128"/>
      <c r="M62" s="223"/>
      <c r="N62" s="197"/>
      <c r="O62" s="182">
        <v>30</v>
      </c>
      <c r="P62" s="195" t="s">
        <v>51</v>
      </c>
      <c r="Q62" s="196"/>
      <c r="R62" s="197"/>
      <c r="S62" s="182">
        <v>30</v>
      </c>
      <c r="T62" s="195" t="s">
        <v>52</v>
      </c>
      <c r="U62" s="224">
        <v>2</v>
      </c>
      <c r="V62" s="126"/>
      <c r="W62" s="41"/>
      <c r="X62" s="126">
        <v>30</v>
      </c>
      <c r="Y62" s="127" t="s">
        <v>51</v>
      </c>
      <c r="Z62" s="40"/>
      <c r="AA62" s="41"/>
      <c r="AB62" s="126">
        <v>30</v>
      </c>
      <c r="AC62" s="127" t="s">
        <v>52</v>
      </c>
      <c r="AD62" s="128">
        <v>2</v>
      </c>
      <c r="AE62" s="40">
        <f>SUM(D62+H62+M62+Q62+V62+Z62)</f>
        <v>0</v>
      </c>
      <c r="AF62" s="41">
        <f>SUM(F62+J62+O62+S62+X62+AB62)</f>
        <v>120</v>
      </c>
      <c r="AG62" s="35">
        <f>SUM(L62+U62+AD62)</f>
        <v>4</v>
      </c>
    </row>
    <row r="63" spans="1:36" ht="20.100000000000001" customHeight="1" thickBot="1" x14ac:dyDescent="0.35">
      <c r="A63" s="11" t="s">
        <v>57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8"/>
      <c r="AF63" s="298"/>
      <c r="AG63" s="298"/>
    </row>
    <row r="64" spans="1:36" ht="28.8" customHeight="1" x14ac:dyDescent="0.4">
      <c r="A64" s="95" t="s">
        <v>107</v>
      </c>
      <c r="B64" s="92" t="s">
        <v>96</v>
      </c>
      <c r="C64" s="51" t="s">
        <v>13</v>
      </c>
      <c r="D64" s="93"/>
      <c r="E64" s="76"/>
      <c r="F64" s="61"/>
      <c r="G64" s="62"/>
      <c r="H64" s="93"/>
      <c r="I64" s="76"/>
      <c r="J64" s="61"/>
      <c r="K64" s="62"/>
      <c r="L64" s="64"/>
      <c r="M64" s="212"/>
      <c r="N64" s="169"/>
      <c r="O64" s="198"/>
      <c r="P64" s="189"/>
      <c r="Q64" s="168"/>
      <c r="R64" s="169"/>
      <c r="S64" s="198"/>
      <c r="T64" s="189"/>
      <c r="U64" s="213"/>
      <c r="V64" s="93"/>
      <c r="W64" s="62"/>
      <c r="X64" s="93">
        <v>60</v>
      </c>
      <c r="Y64" s="76" t="s">
        <v>51</v>
      </c>
      <c r="Z64" s="61"/>
      <c r="AA64" s="62"/>
      <c r="AB64" s="93">
        <v>60</v>
      </c>
      <c r="AC64" s="76" t="s">
        <v>52</v>
      </c>
      <c r="AD64" s="64">
        <v>4</v>
      </c>
      <c r="AE64" s="36">
        <f t="shared" ref="AE64:AE69" si="9">SUM(D64+H64+M64+Q64+V64+Z64)</f>
        <v>0</v>
      </c>
      <c r="AF64" s="37">
        <f t="shared" ref="AF64:AF69" si="10">SUM(F64+J64+O64+S64+X64+AB64)</f>
        <v>120</v>
      </c>
      <c r="AG64" s="17">
        <f t="shared" ref="AG64:AG69" si="11">SUM(L64+U64+AD64)</f>
        <v>4</v>
      </c>
    </row>
    <row r="65" spans="1:33" ht="28.8" customHeight="1" x14ac:dyDescent="0.4">
      <c r="A65" s="96" t="s">
        <v>108</v>
      </c>
      <c r="B65" s="92" t="s">
        <v>97</v>
      </c>
      <c r="C65" s="51" t="s">
        <v>13</v>
      </c>
      <c r="D65" s="93"/>
      <c r="E65" s="76"/>
      <c r="F65" s="61"/>
      <c r="G65" s="62"/>
      <c r="H65" s="93"/>
      <c r="I65" s="76"/>
      <c r="J65" s="61"/>
      <c r="K65" s="62"/>
      <c r="L65" s="64"/>
      <c r="M65" s="212"/>
      <c r="N65" s="169"/>
      <c r="O65" s="198"/>
      <c r="P65" s="189"/>
      <c r="Q65" s="168"/>
      <c r="R65" s="169"/>
      <c r="S65" s="198"/>
      <c r="T65" s="189"/>
      <c r="U65" s="213"/>
      <c r="V65" s="93"/>
      <c r="W65" s="62"/>
      <c r="X65" s="93">
        <v>30</v>
      </c>
      <c r="Y65" s="76" t="s">
        <v>51</v>
      </c>
      <c r="Z65" s="61"/>
      <c r="AA65" s="62"/>
      <c r="AB65" s="93">
        <v>30</v>
      </c>
      <c r="AC65" s="76" t="s">
        <v>52</v>
      </c>
      <c r="AD65" s="64">
        <v>2</v>
      </c>
      <c r="AE65" s="38">
        <f t="shared" si="9"/>
        <v>0</v>
      </c>
      <c r="AF65" s="39">
        <f t="shared" si="10"/>
        <v>60</v>
      </c>
      <c r="AG65" s="19">
        <f t="shared" si="11"/>
        <v>2</v>
      </c>
    </row>
    <row r="66" spans="1:33" ht="29.4" customHeight="1" x14ac:dyDescent="0.4">
      <c r="A66" s="96" t="s">
        <v>109</v>
      </c>
      <c r="B66" s="92" t="s">
        <v>70</v>
      </c>
      <c r="C66" s="51" t="s">
        <v>13</v>
      </c>
      <c r="D66" s="93"/>
      <c r="E66" s="76"/>
      <c r="F66" s="61"/>
      <c r="G66" s="62"/>
      <c r="H66" s="93"/>
      <c r="I66" s="76"/>
      <c r="J66" s="61"/>
      <c r="K66" s="62"/>
      <c r="L66" s="64"/>
      <c r="M66" s="212"/>
      <c r="N66" s="169"/>
      <c r="O66" s="198"/>
      <c r="P66" s="189"/>
      <c r="Q66" s="168"/>
      <c r="R66" s="169"/>
      <c r="S66" s="198"/>
      <c r="T66" s="189"/>
      <c r="U66" s="213"/>
      <c r="V66" s="93"/>
      <c r="W66" s="62"/>
      <c r="X66" s="93">
        <v>15</v>
      </c>
      <c r="Y66" s="76" t="s">
        <v>51</v>
      </c>
      <c r="Z66" s="61"/>
      <c r="AA66" s="62"/>
      <c r="AB66" s="93">
        <v>15</v>
      </c>
      <c r="AC66" s="76" t="s">
        <v>52</v>
      </c>
      <c r="AD66" s="64">
        <v>1</v>
      </c>
      <c r="AE66" s="38">
        <f t="shared" si="9"/>
        <v>0</v>
      </c>
      <c r="AF66" s="39">
        <f t="shared" si="10"/>
        <v>30</v>
      </c>
      <c r="AG66" s="19">
        <f t="shared" si="11"/>
        <v>1</v>
      </c>
    </row>
    <row r="67" spans="1:33" ht="15" customHeight="1" x14ac:dyDescent="0.25">
      <c r="A67" s="96">
        <v>4</v>
      </c>
      <c r="B67" s="92" t="s">
        <v>84</v>
      </c>
      <c r="C67" s="51" t="s">
        <v>8</v>
      </c>
      <c r="D67" s="93"/>
      <c r="E67" s="76"/>
      <c r="F67" s="61"/>
      <c r="G67" s="62"/>
      <c r="H67" s="93"/>
      <c r="I67" s="76"/>
      <c r="J67" s="61"/>
      <c r="K67" s="62"/>
      <c r="L67" s="64"/>
      <c r="M67" s="212"/>
      <c r="N67" s="169"/>
      <c r="O67" s="198">
        <v>7.5</v>
      </c>
      <c r="P67" s="189" t="s">
        <v>51</v>
      </c>
      <c r="Q67" s="168"/>
      <c r="R67" s="169"/>
      <c r="S67" s="198">
        <v>7.5</v>
      </c>
      <c r="T67" s="189" t="s">
        <v>52</v>
      </c>
      <c r="U67" s="213">
        <v>2</v>
      </c>
      <c r="V67" s="93"/>
      <c r="W67" s="62"/>
      <c r="X67" s="93">
        <v>7.5</v>
      </c>
      <c r="Y67" s="76" t="s">
        <v>51</v>
      </c>
      <c r="Z67" s="61"/>
      <c r="AA67" s="62"/>
      <c r="AB67" s="93">
        <v>7.5</v>
      </c>
      <c r="AC67" s="76" t="s">
        <v>52</v>
      </c>
      <c r="AD67" s="64">
        <v>2</v>
      </c>
      <c r="AE67" s="142">
        <f t="shared" si="9"/>
        <v>0</v>
      </c>
      <c r="AF67" s="94">
        <f t="shared" si="10"/>
        <v>30</v>
      </c>
      <c r="AG67" s="19">
        <f t="shared" si="11"/>
        <v>4</v>
      </c>
    </row>
    <row r="68" spans="1:33" ht="15" customHeight="1" x14ac:dyDescent="0.25">
      <c r="A68" s="277">
        <v>5</v>
      </c>
      <c r="B68" s="282" t="s">
        <v>24</v>
      </c>
      <c r="C68" s="87" t="s">
        <v>13</v>
      </c>
      <c r="D68" s="61"/>
      <c r="E68" s="76"/>
      <c r="F68" s="61"/>
      <c r="G68" s="62"/>
      <c r="H68" s="93"/>
      <c r="I68" s="76"/>
      <c r="J68" s="61"/>
      <c r="K68" s="62"/>
      <c r="L68" s="287"/>
      <c r="M68" s="214"/>
      <c r="N68" s="279"/>
      <c r="O68" s="280">
        <v>60</v>
      </c>
      <c r="P68" s="281" t="s">
        <v>51</v>
      </c>
      <c r="Q68" s="176"/>
      <c r="R68" s="279"/>
      <c r="S68" s="280">
        <v>60</v>
      </c>
      <c r="T68" s="281" t="s">
        <v>52</v>
      </c>
      <c r="U68" s="215">
        <v>4</v>
      </c>
      <c r="V68" s="238"/>
      <c r="W68" s="89"/>
      <c r="X68" s="238">
        <v>60</v>
      </c>
      <c r="Y68" s="278" t="s">
        <v>51</v>
      </c>
      <c r="Z68" s="85"/>
      <c r="AA68" s="89"/>
      <c r="AB68" s="238">
        <v>60</v>
      </c>
      <c r="AC68" s="278" t="s">
        <v>52</v>
      </c>
      <c r="AD68" s="90">
        <v>4</v>
      </c>
      <c r="AE68" s="142">
        <f t="shared" si="9"/>
        <v>0</v>
      </c>
      <c r="AF68" s="254">
        <f t="shared" si="10"/>
        <v>240</v>
      </c>
      <c r="AG68" s="248">
        <f t="shared" si="11"/>
        <v>8</v>
      </c>
    </row>
    <row r="69" spans="1:33" ht="15" customHeight="1" thickBot="1" x14ac:dyDescent="0.3">
      <c r="A69" s="130">
        <v>6</v>
      </c>
      <c r="B69" s="49" t="s">
        <v>18</v>
      </c>
      <c r="C69" s="26" t="s">
        <v>13</v>
      </c>
      <c r="D69" s="283"/>
      <c r="E69" s="285"/>
      <c r="F69" s="283"/>
      <c r="G69" s="284"/>
      <c r="H69" s="286"/>
      <c r="I69" s="285"/>
      <c r="J69" s="283"/>
      <c r="K69" s="284"/>
      <c r="L69" s="288"/>
      <c r="M69" s="289"/>
      <c r="N69" s="68"/>
      <c r="O69" s="46">
        <v>30</v>
      </c>
      <c r="P69" s="68" t="s">
        <v>51</v>
      </c>
      <c r="Q69" s="46"/>
      <c r="R69" s="68"/>
      <c r="S69" s="43">
        <v>30</v>
      </c>
      <c r="T69" s="68" t="s">
        <v>52</v>
      </c>
      <c r="U69" s="233">
        <v>2</v>
      </c>
      <c r="V69" s="289"/>
      <c r="W69" s="68"/>
      <c r="X69" s="46">
        <v>30</v>
      </c>
      <c r="Y69" s="68" t="s">
        <v>51</v>
      </c>
      <c r="Z69" s="46"/>
      <c r="AA69" s="68"/>
      <c r="AB69" s="43">
        <v>30</v>
      </c>
      <c r="AC69" s="68" t="s">
        <v>52</v>
      </c>
      <c r="AD69" s="233">
        <v>2</v>
      </c>
      <c r="AE69" s="40">
        <f t="shared" si="9"/>
        <v>0</v>
      </c>
      <c r="AF69" s="41">
        <f t="shared" si="10"/>
        <v>120</v>
      </c>
      <c r="AG69" s="22">
        <f t="shared" si="11"/>
        <v>4</v>
      </c>
    </row>
    <row r="70" spans="1:33" ht="20.100000000000001" customHeight="1" thickBot="1" x14ac:dyDescent="0.45">
      <c r="A70" s="119" t="s">
        <v>104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</row>
    <row r="71" spans="1:33" ht="15" customHeight="1" x14ac:dyDescent="0.25">
      <c r="A71" s="33">
        <v>7</v>
      </c>
      <c r="B71" s="150" t="s">
        <v>23</v>
      </c>
      <c r="C71" s="131" t="s">
        <v>8</v>
      </c>
      <c r="D71" s="36"/>
      <c r="E71" s="37"/>
      <c r="F71" s="123"/>
      <c r="G71" s="124"/>
      <c r="H71" s="36"/>
      <c r="I71" s="37"/>
      <c r="J71" s="123"/>
      <c r="K71" s="124"/>
      <c r="L71" s="125"/>
      <c r="M71" s="225"/>
      <c r="N71" s="201"/>
      <c r="O71" s="167">
        <v>30</v>
      </c>
      <c r="P71" s="199" t="s">
        <v>51</v>
      </c>
      <c r="Q71" s="200"/>
      <c r="R71" s="201"/>
      <c r="S71" s="167">
        <v>30</v>
      </c>
      <c r="T71" s="199" t="s">
        <v>52</v>
      </c>
      <c r="U71" s="226">
        <v>4</v>
      </c>
      <c r="V71" s="123"/>
      <c r="W71" s="37"/>
      <c r="X71" s="123"/>
      <c r="Y71" s="124"/>
      <c r="Z71" s="36"/>
      <c r="AA71" s="37"/>
      <c r="AB71" s="123"/>
      <c r="AC71" s="124"/>
      <c r="AD71" s="125"/>
      <c r="AE71" s="36">
        <f t="shared" ref="AE71:AE78" si="12">SUM(D71+H71+M71+Q71+V71+Z71)</f>
        <v>0</v>
      </c>
      <c r="AF71" s="37">
        <f t="shared" ref="AF71:AF78" si="13">SUM(F71+J71+O71+S71+X71+AB71)</f>
        <v>60</v>
      </c>
      <c r="AG71" s="33">
        <f t="shared" ref="AG71:AG78" si="14">SUM(L71+U71+AD71)</f>
        <v>4</v>
      </c>
    </row>
    <row r="72" spans="1:33" ht="15" customHeight="1" x14ac:dyDescent="0.25">
      <c r="A72" s="129">
        <v>8</v>
      </c>
      <c r="B72" s="143" t="s">
        <v>50</v>
      </c>
      <c r="C72" s="144" t="s">
        <v>13</v>
      </c>
      <c r="D72" s="145"/>
      <c r="E72" s="102"/>
      <c r="F72" s="146"/>
      <c r="G72" s="134"/>
      <c r="H72" s="145"/>
      <c r="I72" s="102"/>
      <c r="J72" s="146"/>
      <c r="K72" s="134"/>
      <c r="L72" s="147"/>
      <c r="M72" s="227">
        <v>15</v>
      </c>
      <c r="N72" s="202" t="s">
        <v>52</v>
      </c>
      <c r="O72" s="203"/>
      <c r="P72" s="204"/>
      <c r="Q72" s="188">
        <v>15</v>
      </c>
      <c r="R72" s="202" t="s">
        <v>3</v>
      </c>
      <c r="S72" s="203"/>
      <c r="T72" s="204"/>
      <c r="U72" s="228">
        <v>4</v>
      </c>
      <c r="V72" s="146"/>
      <c r="W72" s="102"/>
      <c r="X72" s="146"/>
      <c r="Y72" s="134"/>
      <c r="Z72" s="145"/>
      <c r="AA72" s="102"/>
      <c r="AB72" s="146"/>
      <c r="AC72" s="134"/>
      <c r="AD72" s="147"/>
      <c r="AE72" s="113">
        <f t="shared" si="12"/>
        <v>30</v>
      </c>
      <c r="AF72" s="148">
        <f t="shared" si="13"/>
        <v>0</v>
      </c>
      <c r="AG72" s="149">
        <f t="shared" si="14"/>
        <v>4</v>
      </c>
    </row>
    <row r="73" spans="1:33" ht="15" customHeight="1" x14ac:dyDescent="0.25">
      <c r="A73" s="96">
        <v>9</v>
      </c>
      <c r="B73" s="50" t="s">
        <v>25</v>
      </c>
      <c r="C73" s="19" t="s">
        <v>13</v>
      </c>
      <c r="D73" s="28"/>
      <c r="E73" s="63"/>
      <c r="F73" s="20"/>
      <c r="G73" s="18"/>
      <c r="H73" s="28"/>
      <c r="I73" s="63"/>
      <c r="J73" s="20"/>
      <c r="K73" s="18"/>
      <c r="L73" s="47"/>
      <c r="M73" s="221">
        <v>30</v>
      </c>
      <c r="N73" s="192" t="s">
        <v>51</v>
      </c>
      <c r="O73" s="193"/>
      <c r="P73" s="194"/>
      <c r="Q73" s="175">
        <v>30</v>
      </c>
      <c r="R73" s="192" t="s">
        <v>3</v>
      </c>
      <c r="S73" s="193"/>
      <c r="T73" s="194"/>
      <c r="U73" s="222">
        <v>4</v>
      </c>
      <c r="V73" s="20"/>
      <c r="W73" s="63"/>
      <c r="X73" s="20"/>
      <c r="Y73" s="18"/>
      <c r="Z73" s="28"/>
      <c r="AA73" s="63"/>
      <c r="AB73" s="20"/>
      <c r="AC73" s="18"/>
      <c r="AD73" s="47"/>
      <c r="AE73" s="38">
        <f t="shared" si="12"/>
        <v>60</v>
      </c>
      <c r="AF73" s="39">
        <f t="shared" si="13"/>
        <v>0</v>
      </c>
      <c r="AG73" s="48">
        <f t="shared" si="14"/>
        <v>4</v>
      </c>
    </row>
    <row r="74" spans="1:33" ht="30" customHeight="1" x14ac:dyDescent="0.25">
      <c r="A74" s="122">
        <v>10</v>
      </c>
      <c r="B74" s="91" t="s">
        <v>85</v>
      </c>
      <c r="C74" s="19" t="s">
        <v>13</v>
      </c>
      <c r="D74" s="28"/>
      <c r="E74" s="63"/>
      <c r="F74" s="20"/>
      <c r="G74" s="18"/>
      <c r="H74" s="28"/>
      <c r="I74" s="63"/>
      <c r="J74" s="20"/>
      <c r="K74" s="18"/>
      <c r="L74" s="47"/>
      <c r="M74" s="221"/>
      <c r="N74" s="192"/>
      <c r="O74" s="193">
        <v>30</v>
      </c>
      <c r="P74" s="194" t="s">
        <v>3</v>
      </c>
      <c r="Q74" s="175"/>
      <c r="R74" s="192"/>
      <c r="S74" s="193"/>
      <c r="T74" s="194"/>
      <c r="U74" s="222">
        <v>4</v>
      </c>
      <c r="V74" s="20"/>
      <c r="W74" s="63"/>
      <c r="X74" s="20"/>
      <c r="Y74" s="18"/>
      <c r="Z74" s="28"/>
      <c r="AA74" s="63"/>
      <c r="AB74" s="20"/>
      <c r="AC74" s="18"/>
      <c r="AD74" s="47"/>
      <c r="AE74" s="38">
        <f t="shared" si="12"/>
        <v>0</v>
      </c>
      <c r="AF74" s="39">
        <f t="shared" si="13"/>
        <v>30</v>
      </c>
      <c r="AG74" s="48">
        <f t="shared" si="14"/>
        <v>4</v>
      </c>
    </row>
    <row r="75" spans="1:33" ht="15" customHeight="1" x14ac:dyDescent="0.25">
      <c r="A75" s="129">
        <v>11</v>
      </c>
      <c r="B75" s="91" t="s">
        <v>69</v>
      </c>
      <c r="C75" s="19" t="s">
        <v>13</v>
      </c>
      <c r="D75" s="28"/>
      <c r="E75" s="63"/>
      <c r="F75" s="20"/>
      <c r="G75" s="18"/>
      <c r="H75" s="28"/>
      <c r="I75" s="63"/>
      <c r="J75" s="20"/>
      <c r="K75" s="18"/>
      <c r="L75" s="47"/>
      <c r="M75" s="221">
        <v>30</v>
      </c>
      <c r="N75" s="192" t="s">
        <v>51</v>
      </c>
      <c r="O75" s="193"/>
      <c r="P75" s="194"/>
      <c r="Q75" s="175">
        <v>30</v>
      </c>
      <c r="R75" s="192" t="s">
        <v>3</v>
      </c>
      <c r="S75" s="193"/>
      <c r="T75" s="194"/>
      <c r="U75" s="222">
        <v>4</v>
      </c>
      <c r="V75" s="20"/>
      <c r="W75" s="63"/>
      <c r="X75" s="20"/>
      <c r="Y75" s="18"/>
      <c r="Z75" s="28"/>
      <c r="AA75" s="63"/>
      <c r="AB75" s="20"/>
      <c r="AC75" s="18"/>
      <c r="AD75" s="47"/>
      <c r="AE75" s="38">
        <f t="shared" si="12"/>
        <v>60</v>
      </c>
      <c r="AF75" s="39">
        <f t="shared" si="13"/>
        <v>0</v>
      </c>
      <c r="AG75" s="48">
        <f t="shared" si="14"/>
        <v>4</v>
      </c>
    </row>
    <row r="76" spans="1:33" ht="15" customHeight="1" x14ac:dyDescent="0.25">
      <c r="A76" s="96">
        <v>12</v>
      </c>
      <c r="B76" s="50" t="s">
        <v>26</v>
      </c>
      <c r="C76" s="19" t="s">
        <v>13</v>
      </c>
      <c r="D76" s="28"/>
      <c r="E76" s="63"/>
      <c r="F76" s="20"/>
      <c r="G76" s="18"/>
      <c r="H76" s="28"/>
      <c r="I76" s="63"/>
      <c r="J76" s="20"/>
      <c r="K76" s="18"/>
      <c r="L76" s="47"/>
      <c r="M76" s="221">
        <v>30</v>
      </c>
      <c r="N76" s="192" t="s">
        <v>51</v>
      </c>
      <c r="O76" s="193"/>
      <c r="P76" s="194"/>
      <c r="Q76" s="175">
        <v>30</v>
      </c>
      <c r="R76" s="192" t="s">
        <v>3</v>
      </c>
      <c r="S76" s="193"/>
      <c r="T76" s="194"/>
      <c r="U76" s="222">
        <v>4</v>
      </c>
      <c r="V76" s="20"/>
      <c r="W76" s="63"/>
      <c r="X76" s="20"/>
      <c r="Y76" s="18"/>
      <c r="Z76" s="28"/>
      <c r="AA76" s="63"/>
      <c r="AB76" s="20"/>
      <c r="AC76" s="18"/>
      <c r="AD76" s="47"/>
      <c r="AE76" s="38">
        <f t="shared" si="12"/>
        <v>60</v>
      </c>
      <c r="AF76" s="39">
        <f t="shared" si="13"/>
        <v>0</v>
      </c>
      <c r="AG76" s="48">
        <f t="shared" si="14"/>
        <v>4</v>
      </c>
    </row>
    <row r="77" spans="1:33" ht="15" customHeight="1" x14ac:dyDescent="0.25">
      <c r="A77" s="122">
        <v>13</v>
      </c>
      <c r="B77" s="50" t="s">
        <v>27</v>
      </c>
      <c r="C77" s="19" t="s">
        <v>13</v>
      </c>
      <c r="D77" s="28"/>
      <c r="E77" s="63"/>
      <c r="F77" s="20"/>
      <c r="G77" s="18"/>
      <c r="H77" s="28"/>
      <c r="I77" s="63"/>
      <c r="J77" s="20"/>
      <c r="K77" s="18"/>
      <c r="L77" s="47"/>
      <c r="M77" s="221">
        <v>30</v>
      </c>
      <c r="N77" s="192" t="s">
        <v>51</v>
      </c>
      <c r="O77" s="193"/>
      <c r="P77" s="194"/>
      <c r="Q77" s="175">
        <v>30</v>
      </c>
      <c r="R77" s="192" t="s">
        <v>3</v>
      </c>
      <c r="S77" s="193"/>
      <c r="T77" s="194"/>
      <c r="U77" s="222">
        <v>4</v>
      </c>
      <c r="V77" s="20"/>
      <c r="W77" s="63"/>
      <c r="X77" s="20"/>
      <c r="Y77" s="18"/>
      <c r="Z77" s="28"/>
      <c r="AA77" s="63"/>
      <c r="AB77" s="20"/>
      <c r="AC77" s="18"/>
      <c r="AD77" s="47"/>
      <c r="AE77" s="38">
        <f t="shared" si="12"/>
        <v>60</v>
      </c>
      <c r="AF77" s="39">
        <f t="shared" si="13"/>
        <v>0</v>
      </c>
      <c r="AG77" s="48">
        <f t="shared" si="14"/>
        <v>4</v>
      </c>
    </row>
    <row r="78" spans="1:33" ht="15" customHeight="1" x14ac:dyDescent="0.25">
      <c r="A78" s="129">
        <v>14</v>
      </c>
      <c r="B78" s="50" t="s">
        <v>28</v>
      </c>
      <c r="C78" s="19" t="s">
        <v>13</v>
      </c>
      <c r="D78" s="28"/>
      <c r="E78" s="63"/>
      <c r="F78" s="20"/>
      <c r="G78" s="18"/>
      <c r="H78" s="28"/>
      <c r="I78" s="63"/>
      <c r="J78" s="20"/>
      <c r="K78" s="18"/>
      <c r="L78" s="47"/>
      <c r="M78" s="221">
        <v>30</v>
      </c>
      <c r="N78" s="192" t="s">
        <v>51</v>
      </c>
      <c r="O78" s="193"/>
      <c r="P78" s="194"/>
      <c r="Q78" s="175">
        <v>30</v>
      </c>
      <c r="R78" s="192" t="s">
        <v>3</v>
      </c>
      <c r="S78" s="193"/>
      <c r="T78" s="194"/>
      <c r="U78" s="222">
        <v>4</v>
      </c>
      <c r="V78" s="20"/>
      <c r="W78" s="63"/>
      <c r="X78" s="20"/>
      <c r="Y78" s="18"/>
      <c r="Z78" s="28"/>
      <c r="AA78" s="63"/>
      <c r="AB78" s="20"/>
      <c r="AC78" s="18"/>
      <c r="AD78" s="47"/>
      <c r="AE78" s="38">
        <f t="shared" si="12"/>
        <v>60</v>
      </c>
      <c r="AF78" s="39">
        <f t="shared" si="13"/>
        <v>0</v>
      </c>
      <c r="AG78" s="48">
        <f t="shared" si="14"/>
        <v>4</v>
      </c>
    </row>
    <row r="79" spans="1:33" ht="15" customHeight="1" x14ac:dyDescent="0.25">
      <c r="A79" s="96">
        <v>15</v>
      </c>
      <c r="B79" s="247" t="s">
        <v>29</v>
      </c>
      <c r="C79" s="248" t="s">
        <v>13</v>
      </c>
      <c r="D79" s="249"/>
      <c r="E79" s="65"/>
      <c r="F79" s="250"/>
      <c r="G79" s="66"/>
      <c r="H79" s="249"/>
      <c r="I79" s="65"/>
      <c r="J79" s="250"/>
      <c r="K79" s="66"/>
      <c r="L79" s="251"/>
      <c r="M79" s="256">
        <v>30</v>
      </c>
      <c r="N79" s="257" t="s">
        <v>51</v>
      </c>
      <c r="O79" s="252"/>
      <c r="P79" s="253"/>
      <c r="Q79" s="258">
        <v>30</v>
      </c>
      <c r="R79" s="257" t="s">
        <v>3</v>
      </c>
      <c r="S79" s="252"/>
      <c r="T79" s="253"/>
      <c r="U79" s="259">
        <v>4</v>
      </c>
      <c r="V79" s="250"/>
      <c r="W79" s="65"/>
      <c r="X79" s="250"/>
      <c r="Y79" s="66"/>
      <c r="Z79" s="249"/>
      <c r="AA79" s="65"/>
      <c r="AB79" s="250"/>
      <c r="AC79" s="66"/>
      <c r="AD79" s="251"/>
      <c r="AE79" s="142">
        <f t="shared" ref="AE79" si="15">SUM(D79+H79+M79+Q79+V79+Z79)</f>
        <v>60</v>
      </c>
      <c r="AF79" s="254">
        <f t="shared" ref="AF79" si="16">SUM(F79+J79+O79+S79+X79+AB79)</f>
        <v>0</v>
      </c>
      <c r="AG79" s="255">
        <f t="shared" ref="AG79" si="17">SUM(L79+U79+AD79)</f>
        <v>4</v>
      </c>
    </row>
    <row r="80" spans="1:33" ht="15" customHeight="1" x14ac:dyDescent="0.25">
      <c r="A80" s="122">
        <v>16</v>
      </c>
      <c r="B80" s="247" t="s">
        <v>94</v>
      </c>
      <c r="C80" s="248" t="s">
        <v>13</v>
      </c>
      <c r="D80" s="249"/>
      <c r="E80" s="65"/>
      <c r="F80" s="250"/>
      <c r="G80" s="66"/>
      <c r="H80" s="249"/>
      <c r="I80" s="65"/>
      <c r="J80" s="250"/>
      <c r="K80" s="66"/>
      <c r="L80" s="251"/>
      <c r="M80" s="256">
        <v>30</v>
      </c>
      <c r="N80" s="257" t="s">
        <v>51</v>
      </c>
      <c r="O80" s="252"/>
      <c r="P80" s="253"/>
      <c r="Q80" s="258">
        <v>30</v>
      </c>
      <c r="R80" s="257" t="s">
        <v>3</v>
      </c>
      <c r="S80" s="252"/>
      <c r="T80" s="253"/>
      <c r="U80" s="259">
        <v>4</v>
      </c>
      <c r="V80" s="250"/>
      <c r="W80" s="65"/>
      <c r="X80" s="250"/>
      <c r="Y80" s="66"/>
      <c r="Z80" s="249"/>
      <c r="AA80" s="65"/>
      <c r="AB80" s="250"/>
      <c r="AC80" s="66"/>
      <c r="AD80" s="251"/>
      <c r="AE80" s="142">
        <f t="shared" ref="AE80:AE81" si="18">SUM(D80+H80+M80+Q80+V80+Z80)</f>
        <v>60</v>
      </c>
      <c r="AF80" s="254">
        <f t="shared" ref="AF80:AF81" si="19">SUM(F80+J80+O80+S80+X80+AB80)</f>
        <v>0</v>
      </c>
      <c r="AG80" s="255">
        <f t="shared" ref="AG80:AG81" si="20">SUM(L80+U80+AD80)</f>
        <v>4</v>
      </c>
    </row>
    <row r="81" spans="1:33" ht="28.2" customHeight="1" x14ac:dyDescent="0.25">
      <c r="A81" s="129">
        <v>17</v>
      </c>
      <c r="B81" s="260" t="s">
        <v>95</v>
      </c>
      <c r="C81" s="248" t="s">
        <v>13</v>
      </c>
      <c r="D81" s="261"/>
      <c r="E81" s="262"/>
      <c r="F81" s="263"/>
      <c r="G81" s="264"/>
      <c r="H81" s="261"/>
      <c r="I81" s="262"/>
      <c r="J81" s="263"/>
      <c r="K81" s="264"/>
      <c r="L81" s="265"/>
      <c r="M81" s="266">
        <v>30</v>
      </c>
      <c r="N81" s="267" t="s">
        <v>51</v>
      </c>
      <c r="O81" s="268"/>
      <c r="P81" s="269"/>
      <c r="Q81" s="270">
        <v>30</v>
      </c>
      <c r="R81" s="267" t="s">
        <v>3</v>
      </c>
      <c r="S81" s="268"/>
      <c r="T81" s="269"/>
      <c r="U81" s="271">
        <v>4</v>
      </c>
      <c r="V81" s="263"/>
      <c r="W81" s="262"/>
      <c r="X81" s="263"/>
      <c r="Y81" s="264"/>
      <c r="Z81" s="261"/>
      <c r="AA81" s="262"/>
      <c r="AB81" s="263"/>
      <c r="AC81" s="264"/>
      <c r="AD81" s="265"/>
      <c r="AE81" s="272">
        <f t="shared" si="18"/>
        <v>60</v>
      </c>
      <c r="AF81" s="273">
        <f t="shared" si="19"/>
        <v>0</v>
      </c>
      <c r="AG81" s="274">
        <f t="shared" si="20"/>
        <v>4</v>
      </c>
    </row>
    <row r="82" spans="1:33" ht="15" customHeight="1" x14ac:dyDescent="0.25">
      <c r="A82" s="96">
        <v>18</v>
      </c>
      <c r="B82" s="52" t="s">
        <v>30</v>
      </c>
      <c r="C82" s="51" t="s">
        <v>8</v>
      </c>
      <c r="D82" s="28"/>
      <c r="E82" s="18"/>
      <c r="F82" s="28"/>
      <c r="G82" s="63"/>
      <c r="H82" s="20"/>
      <c r="I82" s="18"/>
      <c r="J82" s="28"/>
      <c r="K82" s="63"/>
      <c r="L82" s="234"/>
      <c r="M82" s="221"/>
      <c r="N82" s="194"/>
      <c r="O82" s="175" t="s">
        <v>60</v>
      </c>
      <c r="P82" s="192" t="s">
        <v>52</v>
      </c>
      <c r="Q82" s="193"/>
      <c r="R82" s="194"/>
      <c r="S82" s="175" t="s">
        <v>60</v>
      </c>
      <c r="T82" s="192" t="s">
        <v>3</v>
      </c>
      <c r="U82" s="229" t="s">
        <v>59</v>
      </c>
      <c r="V82" s="31"/>
      <c r="W82" s="39"/>
      <c r="X82" s="31"/>
      <c r="Y82" s="30"/>
      <c r="Z82" s="38"/>
      <c r="AA82" s="39"/>
      <c r="AB82" s="31"/>
      <c r="AC82" s="30"/>
      <c r="AD82" s="32"/>
      <c r="AE82" s="38">
        <f>SUM(D82+H82+M82+Q82+V82+Z82)</f>
        <v>0</v>
      </c>
      <c r="AF82" s="39">
        <f>SUM(F82+J82+O82+S82+X82+AB82)</f>
        <v>60</v>
      </c>
      <c r="AG82" s="48" t="s">
        <v>58</v>
      </c>
    </row>
    <row r="83" spans="1:33" ht="15" customHeight="1" x14ac:dyDescent="0.25">
      <c r="A83" s="122">
        <v>19</v>
      </c>
      <c r="B83" s="52" t="s">
        <v>31</v>
      </c>
      <c r="C83" s="51" t="s">
        <v>8</v>
      </c>
      <c r="D83" s="28"/>
      <c r="E83" s="18"/>
      <c r="F83" s="28"/>
      <c r="G83" s="63"/>
      <c r="H83" s="20"/>
      <c r="I83" s="18"/>
      <c r="J83" s="28"/>
      <c r="K83" s="63"/>
      <c r="L83" s="234"/>
      <c r="M83" s="221"/>
      <c r="N83" s="194"/>
      <c r="O83" s="175" t="s">
        <v>60</v>
      </c>
      <c r="P83" s="192" t="s">
        <v>52</v>
      </c>
      <c r="Q83" s="193"/>
      <c r="R83" s="194"/>
      <c r="S83" s="175" t="s">
        <v>60</v>
      </c>
      <c r="T83" s="192" t="s">
        <v>3</v>
      </c>
      <c r="U83" s="229" t="s">
        <v>59</v>
      </c>
      <c r="V83" s="31"/>
      <c r="W83" s="39"/>
      <c r="X83" s="31"/>
      <c r="Y83" s="30"/>
      <c r="Z83" s="38"/>
      <c r="AA83" s="39"/>
      <c r="AB83" s="31"/>
      <c r="AC83" s="30"/>
      <c r="AD83" s="32"/>
      <c r="AE83" s="38">
        <f>SUM(D83+H83+M83+Q83+V83+Z83)</f>
        <v>0</v>
      </c>
      <c r="AF83" s="39">
        <f>SUM(F83+J83+O83+S83+X83+AB83)</f>
        <v>60</v>
      </c>
      <c r="AG83" s="48" t="s">
        <v>58</v>
      </c>
    </row>
    <row r="84" spans="1:33" ht="15" customHeight="1" x14ac:dyDescent="0.25">
      <c r="A84" s="129">
        <v>20</v>
      </c>
      <c r="B84" s="52" t="s">
        <v>32</v>
      </c>
      <c r="C84" s="51" t="s">
        <v>8</v>
      </c>
      <c r="D84" s="28"/>
      <c r="E84" s="18"/>
      <c r="F84" s="28"/>
      <c r="G84" s="63"/>
      <c r="H84" s="20"/>
      <c r="I84" s="18"/>
      <c r="J84" s="28"/>
      <c r="K84" s="63"/>
      <c r="L84" s="234"/>
      <c r="M84" s="221"/>
      <c r="N84" s="194"/>
      <c r="O84" s="175" t="s">
        <v>60</v>
      </c>
      <c r="P84" s="192" t="s">
        <v>52</v>
      </c>
      <c r="Q84" s="193"/>
      <c r="R84" s="194"/>
      <c r="S84" s="175" t="s">
        <v>60</v>
      </c>
      <c r="T84" s="192" t="s">
        <v>3</v>
      </c>
      <c r="U84" s="229" t="s">
        <v>59</v>
      </c>
      <c r="V84" s="31"/>
      <c r="W84" s="39"/>
      <c r="X84" s="31"/>
      <c r="Y84" s="30"/>
      <c r="Z84" s="38"/>
      <c r="AA84" s="39"/>
      <c r="AB84" s="31"/>
      <c r="AC84" s="30"/>
      <c r="AD84" s="32"/>
      <c r="AE84" s="38">
        <f>SUM(D84+H84+M84+Q84+V84+Z84)</f>
        <v>0</v>
      </c>
      <c r="AF84" s="39">
        <f>SUM(F84+J84+O84+S84+X84+AB84)</f>
        <v>60</v>
      </c>
      <c r="AG84" s="48" t="s">
        <v>58</v>
      </c>
    </row>
    <row r="85" spans="1:33" ht="15" customHeight="1" x14ac:dyDescent="0.25">
      <c r="A85" s="96">
        <v>21</v>
      </c>
      <c r="B85" s="52" t="s">
        <v>33</v>
      </c>
      <c r="C85" s="51" t="s">
        <v>8</v>
      </c>
      <c r="D85" s="28"/>
      <c r="E85" s="18"/>
      <c r="F85" s="28"/>
      <c r="G85" s="63"/>
      <c r="H85" s="20"/>
      <c r="I85" s="18"/>
      <c r="J85" s="28"/>
      <c r="K85" s="63"/>
      <c r="L85" s="234"/>
      <c r="M85" s="221"/>
      <c r="N85" s="194"/>
      <c r="O85" s="175" t="s">
        <v>60</v>
      </c>
      <c r="P85" s="192" t="s">
        <v>52</v>
      </c>
      <c r="Q85" s="193"/>
      <c r="R85" s="194"/>
      <c r="S85" s="175" t="s">
        <v>60</v>
      </c>
      <c r="T85" s="192" t="s">
        <v>3</v>
      </c>
      <c r="U85" s="229" t="s">
        <v>59</v>
      </c>
      <c r="V85" s="31"/>
      <c r="W85" s="39"/>
      <c r="X85" s="31"/>
      <c r="Y85" s="30"/>
      <c r="Z85" s="38"/>
      <c r="AA85" s="39"/>
      <c r="AB85" s="31"/>
      <c r="AC85" s="30"/>
      <c r="AD85" s="32"/>
      <c r="AE85" s="38">
        <f>SUM(D85+H85+M85+Q85+V85+Z85)</f>
        <v>0</v>
      </c>
      <c r="AF85" s="39">
        <f>SUM(F85+J85+O85+S85+X85+AB85)</f>
        <v>60</v>
      </c>
      <c r="AG85" s="48" t="s">
        <v>58</v>
      </c>
    </row>
    <row r="86" spans="1:33" ht="15" customHeight="1" thickBot="1" x14ac:dyDescent="0.3">
      <c r="A86" s="130">
        <v>22</v>
      </c>
      <c r="B86" s="107" t="s">
        <v>34</v>
      </c>
      <c r="C86" s="108" t="s">
        <v>8</v>
      </c>
      <c r="D86" s="109"/>
      <c r="E86" s="110"/>
      <c r="F86" s="109"/>
      <c r="G86" s="111"/>
      <c r="H86" s="112"/>
      <c r="I86" s="110"/>
      <c r="J86" s="109"/>
      <c r="K86" s="111"/>
      <c r="L86" s="235"/>
      <c r="M86" s="223"/>
      <c r="N86" s="197"/>
      <c r="O86" s="182" t="s">
        <v>60</v>
      </c>
      <c r="P86" s="195" t="s">
        <v>52</v>
      </c>
      <c r="Q86" s="196"/>
      <c r="R86" s="197"/>
      <c r="S86" s="182" t="s">
        <v>60</v>
      </c>
      <c r="T86" s="195" t="s">
        <v>3</v>
      </c>
      <c r="U86" s="230" t="s">
        <v>59</v>
      </c>
      <c r="V86" s="126"/>
      <c r="W86" s="41"/>
      <c r="X86" s="126"/>
      <c r="Y86" s="127"/>
      <c r="Z86" s="40"/>
      <c r="AA86" s="41"/>
      <c r="AB86" s="126"/>
      <c r="AC86" s="127"/>
      <c r="AD86" s="128"/>
      <c r="AE86" s="40">
        <f>SUM(D86+H86+M86+Q86+V86+Z86)</f>
        <v>0</v>
      </c>
      <c r="AF86" s="41">
        <f>SUM(F86+J86+O86+S86+X86+AB86)</f>
        <v>60</v>
      </c>
      <c r="AG86" s="44" t="s">
        <v>58</v>
      </c>
    </row>
    <row r="87" spans="1:33" ht="15" x14ac:dyDescent="0.25">
      <c r="A87" s="137"/>
      <c r="B87" s="138"/>
      <c r="C87" s="139"/>
      <c r="D87" s="74"/>
      <c r="E87" s="74"/>
      <c r="F87" s="74"/>
      <c r="G87" s="74"/>
      <c r="H87" s="74"/>
      <c r="I87" s="74"/>
      <c r="J87" s="74"/>
      <c r="K87" s="74"/>
      <c r="L87" s="74"/>
      <c r="M87" s="8"/>
      <c r="N87" s="8"/>
      <c r="O87" s="8"/>
      <c r="P87" s="8"/>
      <c r="Q87" s="8"/>
      <c r="R87" s="8"/>
      <c r="S87" s="8"/>
      <c r="T87" s="8"/>
      <c r="U87" s="8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55"/>
    </row>
    <row r="88" spans="1:33" ht="19.5" customHeight="1" thickBot="1" x14ac:dyDescent="0.45">
      <c r="A88" s="151" t="s">
        <v>105</v>
      </c>
      <c r="B88" s="135" t="s">
        <v>72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ht="29.4" customHeight="1" thickBot="1" x14ac:dyDescent="0.3">
      <c r="A89" s="292">
        <v>23</v>
      </c>
      <c r="B89" s="152" t="s">
        <v>73</v>
      </c>
      <c r="C89" s="153" t="s">
        <v>76</v>
      </c>
      <c r="D89" s="154"/>
      <c r="E89" s="155"/>
      <c r="F89" s="156"/>
      <c r="G89" s="157"/>
      <c r="H89" s="154"/>
      <c r="I89" s="155"/>
      <c r="J89" s="156"/>
      <c r="K89" s="157"/>
      <c r="L89" s="158"/>
      <c r="M89" s="231"/>
      <c r="N89" s="157"/>
      <c r="O89" s="156"/>
      <c r="P89" s="157" t="s">
        <v>51</v>
      </c>
      <c r="Q89" s="156"/>
      <c r="R89" s="157"/>
      <c r="S89" s="156"/>
      <c r="T89" s="157" t="s">
        <v>52</v>
      </c>
      <c r="U89" s="232">
        <v>10</v>
      </c>
      <c r="V89" s="154"/>
      <c r="W89" s="155"/>
      <c r="X89" s="156"/>
      <c r="Y89" s="157"/>
      <c r="Z89" s="154"/>
      <c r="AA89" s="155"/>
      <c r="AB89" s="156"/>
      <c r="AC89" s="157"/>
      <c r="AD89" s="159"/>
      <c r="AE89" s="156">
        <v>0</v>
      </c>
      <c r="AF89" s="157">
        <v>180</v>
      </c>
      <c r="AG89" s="160">
        <v>10</v>
      </c>
    </row>
    <row r="90" spans="1:33" ht="44.4" customHeight="1" thickBot="1" x14ac:dyDescent="0.3">
      <c r="A90" s="292">
        <v>24</v>
      </c>
      <c r="B90" s="152" t="s">
        <v>74</v>
      </c>
      <c r="C90" s="153" t="s">
        <v>77</v>
      </c>
      <c r="D90" s="154"/>
      <c r="E90" s="155"/>
      <c r="F90" s="156"/>
      <c r="G90" s="157"/>
      <c r="H90" s="154"/>
      <c r="I90" s="155"/>
      <c r="J90" s="156"/>
      <c r="K90" s="157"/>
      <c r="L90" s="158"/>
      <c r="M90" s="231"/>
      <c r="N90" s="157"/>
      <c r="O90" s="156"/>
      <c r="P90" s="157"/>
      <c r="Q90" s="156"/>
      <c r="R90" s="157"/>
      <c r="S90" s="156"/>
      <c r="T90" s="157"/>
      <c r="U90" s="232"/>
      <c r="V90" s="154"/>
      <c r="W90" s="155"/>
      <c r="X90" s="156"/>
      <c r="Y90" s="157" t="s">
        <v>51</v>
      </c>
      <c r="Z90" s="154"/>
      <c r="AA90" s="155"/>
      <c r="AB90" s="156"/>
      <c r="AC90" s="157" t="s">
        <v>52</v>
      </c>
      <c r="AD90" s="159">
        <v>15</v>
      </c>
      <c r="AE90" s="156">
        <v>0</v>
      </c>
      <c r="AF90" s="157">
        <v>240</v>
      </c>
      <c r="AG90" s="160">
        <v>15</v>
      </c>
    </row>
    <row r="91" spans="1:33" ht="18" customHeight="1" x14ac:dyDescent="0.25">
      <c r="A91" s="294" t="s">
        <v>99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</row>
    <row r="92" spans="1:33" ht="21.6" customHeight="1" x14ac:dyDescent="0.2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</row>
    <row r="93" spans="1:33" ht="21.6" customHeight="1" x14ac:dyDescent="0.25">
      <c r="A93" s="291" t="s">
        <v>67</v>
      </c>
      <c r="B93" s="295" t="s">
        <v>110</v>
      </c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0"/>
      <c r="AE93" s="290"/>
      <c r="AF93" s="290"/>
      <c r="AG93" s="290"/>
    </row>
    <row r="94" spans="1:33" ht="24.6" x14ac:dyDescent="0.4">
      <c r="A94" s="207" t="s">
        <v>78</v>
      </c>
      <c r="B94" s="363" t="s">
        <v>86</v>
      </c>
      <c r="C94" s="363"/>
      <c r="D94" s="363"/>
      <c r="E94" s="363"/>
      <c r="F94" s="363"/>
      <c r="G94" s="363"/>
      <c r="H94" s="363"/>
      <c r="I94" s="363"/>
      <c r="J94" s="363"/>
      <c r="K94" s="363"/>
      <c r="L94" s="363"/>
      <c r="M94" s="363"/>
      <c r="N94" s="363"/>
      <c r="O94" s="363"/>
      <c r="P94" s="363"/>
      <c r="Q94" s="363"/>
      <c r="R94" s="363"/>
      <c r="S94" s="363"/>
      <c r="T94" s="363"/>
      <c r="U94" s="363"/>
      <c r="V94" s="363"/>
      <c r="W94" s="363"/>
      <c r="X94" s="363"/>
      <c r="Y94" s="363"/>
      <c r="Z94" s="363"/>
      <c r="AA94" s="363"/>
      <c r="AB94" s="363"/>
      <c r="AC94" s="363"/>
      <c r="AD94" s="363"/>
      <c r="AE94" s="363"/>
      <c r="AF94" s="363"/>
      <c r="AG94" s="205"/>
    </row>
    <row r="95" spans="1:33" ht="45.75" customHeight="1" x14ac:dyDescent="0.35">
      <c r="A95" s="208" t="s">
        <v>106</v>
      </c>
      <c r="B95" s="362" t="s">
        <v>79</v>
      </c>
      <c r="C95" s="36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  <c r="U95" s="362"/>
      <c r="V95" s="362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</row>
    <row r="96" spans="1:33" x14ac:dyDescent="0.25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</row>
    <row r="97" spans="1:33" ht="15.6" x14ac:dyDescent="0.3">
      <c r="A97" s="206"/>
      <c r="B97" s="206"/>
      <c r="C97" s="209" t="s">
        <v>51</v>
      </c>
      <c r="D97" s="361" t="s">
        <v>80</v>
      </c>
      <c r="E97" s="361"/>
      <c r="F97" s="361"/>
      <c r="G97" s="361"/>
      <c r="H97" s="361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191"/>
      <c r="Z97" s="191"/>
      <c r="AA97" s="191"/>
      <c r="AB97" s="191"/>
      <c r="AC97" s="191"/>
      <c r="AD97" s="191"/>
      <c r="AE97" s="191"/>
      <c r="AF97" s="191"/>
      <c r="AG97" s="191"/>
    </row>
    <row r="98" spans="1:33" ht="15.6" x14ac:dyDescent="0.3">
      <c r="A98" s="206"/>
      <c r="B98" s="206"/>
      <c r="C98" s="209" t="s">
        <v>52</v>
      </c>
      <c r="D98" s="361" t="s">
        <v>81</v>
      </c>
      <c r="E98" s="361"/>
      <c r="F98" s="361"/>
      <c r="G98" s="361"/>
      <c r="H98" s="361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191"/>
      <c r="Z98" s="191"/>
      <c r="AA98" s="191"/>
      <c r="AB98" s="191"/>
      <c r="AC98" s="191"/>
      <c r="AD98" s="191"/>
      <c r="AE98" s="191"/>
      <c r="AF98" s="191"/>
      <c r="AG98" s="191"/>
    </row>
    <row r="99" spans="1:33" ht="15.6" x14ac:dyDescent="0.3">
      <c r="A99" s="206"/>
      <c r="B99" s="206"/>
      <c r="C99" s="209" t="s">
        <v>3</v>
      </c>
      <c r="D99" s="361" t="s">
        <v>82</v>
      </c>
      <c r="E99" s="361"/>
      <c r="F99" s="361"/>
      <c r="G99" s="361"/>
      <c r="H99" s="361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191"/>
      <c r="Z99" s="191"/>
      <c r="AA99" s="191"/>
      <c r="AB99" s="191"/>
      <c r="AC99" s="191"/>
      <c r="AD99" s="191"/>
      <c r="AE99" s="191"/>
      <c r="AF99" s="191"/>
      <c r="AG99" s="191"/>
    </row>
    <row r="100" spans="1:33" x14ac:dyDescent="0.25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191"/>
      <c r="Z100" s="191"/>
      <c r="AA100" s="191"/>
      <c r="AB100" s="191"/>
      <c r="AC100" s="191"/>
      <c r="AD100" s="191"/>
      <c r="AE100" s="191"/>
      <c r="AF100" s="191"/>
      <c r="AG100" s="191"/>
    </row>
    <row r="101" spans="1:33" x14ac:dyDescent="0.25">
      <c r="A101" s="206"/>
      <c r="B101" s="360" t="s">
        <v>93</v>
      </c>
      <c r="C101" s="360"/>
      <c r="D101" s="360"/>
      <c r="E101" s="360"/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  <c r="P101" s="360"/>
      <c r="Q101" s="360"/>
      <c r="R101" s="360"/>
      <c r="S101" s="360"/>
      <c r="T101" s="360"/>
      <c r="U101" s="360"/>
      <c r="V101" s="360"/>
      <c r="W101" s="360"/>
      <c r="X101" s="360"/>
      <c r="Y101" s="360"/>
      <c r="Z101" s="360"/>
      <c r="AA101" s="360"/>
      <c r="AB101" s="360"/>
      <c r="AC101" s="360"/>
      <c r="AD101" s="360"/>
      <c r="AE101" s="360"/>
      <c r="AF101" s="360"/>
      <c r="AG101" s="191"/>
    </row>
    <row r="102" spans="1:33" ht="38.4" customHeight="1" x14ac:dyDescent="0.25">
      <c r="A102" s="206"/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360"/>
      <c r="Q102" s="360"/>
      <c r="R102" s="360"/>
      <c r="S102" s="360"/>
      <c r="T102" s="360"/>
      <c r="U102" s="360"/>
      <c r="V102" s="360"/>
      <c r="W102" s="360"/>
      <c r="X102" s="360"/>
      <c r="Y102" s="360"/>
      <c r="Z102" s="360"/>
      <c r="AA102" s="360"/>
      <c r="AB102" s="360"/>
      <c r="AC102" s="360"/>
      <c r="AD102" s="360"/>
      <c r="AE102" s="360"/>
      <c r="AF102" s="360"/>
      <c r="AG102" s="191"/>
    </row>
    <row r="103" spans="1:33" x14ac:dyDescent="0.25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191"/>
      <c r="Z103" s="191"/>
      <c r="AA103" s="191"/>
      <c r="AB103" s="191"/>
      <c r="AC103" s="191"/>
      <c r="AD103" s="191"/>
      <c r="AE103" s="191"/>
      <c r="AF103" s="191"/>
      <c r="AG103" s="191"/>
    </row>
    <row r="104" spans="1:33" x14ac:dyDescent="0.2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:33" x14ac:dyDescent="0.2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:33" x14ac:dyDescent="0.2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:33" x14ac:dyDescent="0.2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</row>
    <row r="108" spans="1:33" x14ac:dyDescent="0.2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</row>
    <row r="109" spans="1:33" x14ac:dyDescent="0.2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</row>
    <row r="110" spans="1:33" x14ac:dyDescent="0.2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</row>
  </sheetData>
  <mergeCells count="75">
    <mergeCell ref="B93:AC93"/>
    <mergeCell ref="B101:AF102"/>
    <mergeCell ref="D97:H97"/>
    <mergeCell ref="D98:H98"/>
    <mergeCell ref="D99:H99"/>
    <mergeCell ref="B95:V95"/>
    <mergeCell ref="B94:AF94"/>
    <mergeCell ref="AE56:AF59"/>
    <mergeCell ref="H8:I9"/>
    <mergeCell ref="A55:AG55"/>
    <mergeCell ref="AE6:AF9"/>
    <mergeCell ref="AD6:AD9"/>
    <mergeCell ref="V7:Y7"/>
    <mergeCell ref="A11:AG11"/>
    <mergeCell ref="AE48:AF48"/>
    <mergeCell ref="A54:AG54"/>
    <mergeCell ref="M6:T6"/>
    <mergeCell ref="M8:N9"/>
    <mergeCell ref="O8:P9"/>
    <mergeCell ref="Q8:R9"/>
    <mergeCell ref="S8:T9"/>
    <mergeCell ref="AD56:AD59"/>
    <mergeCell ref="Z57:AC57"/>
    <mergeCell ref="D58:E59"/>
    <mergeCell ref="F58:G59"/>
    <mergeCell ref="H58:I59"/>
    <mergeCell ref="J58:K59"/>
    <mergeCell ref="L56:L59"/>
    <mergeCell ref="AB58:AC59"/>
    <mergeCell ref="M58:N59"/>
    <mergeCell ref="O58:P59"/>
    <mergeCell ref="Q58:R59"/>
    <mergeCell ref="X58:Y59"/>
    <mergeCell ref="Z58:AA59"/>
    <mergeCell ref="B60:AG60"/>
    <mergeCell ref="A56:A59"/>
    <mergeCell ref="B56:B59"/>
    <mergeCell ref="C56:C59"/>
    <mergeCell ref="D56:K56"/>
    <mergeCell ref="V58:W59"/>
    <mergeCell ref="U56:U59"/>
    <mergeCell ref="M57:P57"/>
    <mergeCell ref="Q57:T57"/>
    <mergeCell ref="D57:G57"/>
    <mergeCell ref="M56:T56"/>
    <mergeCell ref="V57:Y57"/>
    <mergeCell ref="AG56:AG59"/>
    <mergeCell ref="S58:T59"/>
    <mergeCell ref="V56:AC56"/>
    <mergeCell ref="H57:K57"/>
    <mergeCell ref="AB8:AC9"/>
    <mergeCell ref="X8:Y9"/>
    <mergeCell ref="V6:AC6"/>
    <mergeCell ref="A6:A9"/>
    <mergeCell ref="B6:B9"/>
    <mergeCell ref="V8:W9"/>
    <mergeCell ref="J8:K9"/>
    <mergeCell ref="Z7:AC7"/>
    <mergeCell ref="U6:U9"/>
    <mergeCell ref="A4:B4"/>
    <mergeCell ref="A91:AG92"/>
    <mergeCell ref="D2:AG2"/>
    <mergeCell ref="B63:AG63"/>
    <mergeCell ref="B70:AG70"/>
    <mergeCell ref="AG6:AG9"/>
    <mergeCell ref="D7:G7"/>
    <mergeCell ref="H7:K7"/>
    <mergeCell ref="M7:P7"/>
    <mergeCell ref="Q7:T7"/>
    <mergeCell ref="D8:E9"/>
    <mergeCell ref="F8:G9"/>
    <mergeCell ref="C6:C9"/>
    <mergeCell ref="D6:K6"/>
    <mergeCell ref="L6:L9"/>
    <mergeCell ref="Z8:AA9"/>
  </mergeCells>
  <phoneticPr fontId="2" type="noConversion"/>
  <printOptions horizontalCentered="1" verticalCentered="1"/>
  <pageMargins left="0.55118110236220474" right="0.55118110236220474" top="0.59055118110236227" bottom="0.59055118110236227" header="0.51181102362204722" footer="0.51181102362204722"/>
  <pageSetup paperSize="9" scale="63" orientation="landscape" horizontalDpi="300" verticalDpi="300" r:id="rId1"/>
  <headerFooter alignWithMargins="0"/>
  <ignoredErrors>
    <ignoredError sqref="D36:T36 AG86 M86:U86 D62:N62 P62:R62 M83:U85 AG82:AG85 T62 M82:U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Arkusz_1</vt:lpstr>
      <vt:lpstr>Arkusz_1!Obszar_wydruku</vt:lpstr>
    </vt:vector>
  </TitlesOfParts>
  <Company>Akademia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Oleschko</dc:creator>
  <cp:lastModifiedBy>user</cp:lastModifiedBy>
  <cp:lastPrinted>2012-09-03T19:07:45Z</cp:lastPrinted>
  <dcterms:created xsi:type="dcterms:W3CDTF">2008-02-25T06:50:24Z</dcterms:created>
  <dcterms:modified xsi:type="dcterms:W3CDTF">2016-09-18T19:54:53Z</dcterms:modified>
</cp:coreProperties>
</file>